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Print_Titles" localSheetId="0">Sheet1!$8:$11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H12" i="1"/>
  <c r="I12" i="1"/>
  <c r="J12" i="1"/>
  <c r="F47" i="1"/>
  <c r="H47" i="1"/>
  <c r="I47" i="1"/>
  <c r="J47" i="1"/>
  <c r="F82" i="1"/>
  <c r="H82" i="1"/>
  <c r="I82" i="1"/>
  <c r="J82" i="1"/>
  <c r="G119" i="1"/>
  <c r="K119" i="1" s="1"/>
  <c r="L119" i="1" s="1"/>
  <c r="M119" i="1" s="1"/>
  <c r="G118" i="1"/>
  <c r="K118" i="1" s="1"/>
  <c r="G117" i="1"/>
  <c r="K117" i="1" s="1"/>
  <c r="L117" i="1" s="1"/>
  <c r="M117" i="1" s="1"/>
  <c r="G116" i="1"/>
  <c r="K116" i="1" s="1"/>
  <c r="L116" i="1" s="1"/>
  <c r="M116" i="1" s="1"/>
  <c r="G115" i="1"/>
  <c r="K115" i="1" s="1"/>
  <c r="L115" i="1" s="1"/>
  <c r="M115" i="1" s="1"/>
  <c r="G114" i="1"/>
  <c r="K114" i="1" s="1"/>
  <c r="L114" i="1" s="1"/>
  <c r="M114" i="1" s="1"/>
  <c r="G113" i="1"/>
  <c r="K113" i="1" s="1"/>
  <c r="L113" i="1" s="1"/>
  <c r="M113" i="1" s="1"/>
  <c r="G112" i="1"/>
  <c r="K112" i="1" s="1"/>
  <c r="L112" i="1" s="1"/>
  <c r="M112" i="1" s="1"/>
  <c r="G111" i="1"/>
  <c r="K111" i="1" s="1"/>
  <c r="L111" i="1" s="1"/>
  <c r="M111" i="1" s="1"/>
  <c r="G110" i="1"/>
  <c r="K110" i="1" s="1"/>
  <c r="L110" i="1" s="1"/>
  <c r="M110" i="1" s="1"/>
  <c r="G109" i="1"/>
  <c r="K109" i="1" s="1"/>
  <c r="L109" i="1" s="1"/>
  <c r="M109" i="1" s="1"/>
  <c r="G108" i="1"/>
  <c r="K108" i="1" s="1"/>
  <c r="L108" i="1" s="1"/>
  <c r="M108" i="1" s="1"/>
  <c r="G107" i="1"/>
  <c r="K107" i="1" s="1"/>
  <c r="L107" i="1" s="1"/>
  <c r="M107" i="1" s="1"/>
  <c r="G106" i="1"/>
  <c r="K106" i="1" s="1"/>
  <c r="L106" i="1" s="1"/>
  <c r="M106" i="1" s="1"/>
  <c r="G105" i="1"/>
  <c r="K105" i="1" s="1"/>
  <c r="L105" i="1" s="1"/>
  <c r="M105" i="1" s="1"/>
  <c r="G104" i="1"/>
  <c r="K104" i="1" s="1"/>
  <c r="L104" i="1" s="1"/>
  <c r="M104" i="1" s="1"/>
  <c r="G103" i="1"/>
  <c r="K103" i="1" s="1"/>
  <c r="L103" i="1" s="1"/>
  <c r="M103" i="1" s="1"/>
  <c r="G102" i="1"/>
  <c r="K102" i="1" s="1"/>
  <c r="L102" i="1" s="1"/>
  <c r="M102" i="1" s="1"/>
  <c r="G101" i="1"/>
  <c r="K101" i="1" s="1"/>
  <c r="L101" i="1" s="1"/>
  <c r="M101" i="1" s="1"/>
  <c r="G100" i="1"/>
  <c r="K100" i="1" s="1"/>
  <c r="L100" i="1" s="1"/>
  <c r="M100" i="1" s="1"/>
  <c r="G99" i="1"/>
  <c r="K99" i="1" s="1"/>
  <c r="L99" i="1" s="1"/>
  <c r="M99" i="1" s="1"/>
  <c r="G98" i="1"/>
  <c r="K98" i="1" s="1"/>
  <c r="L98" i="1" s="1"/>
  <c r="M98" i="1" s="1"/>
  <c r="G97" i="1"/>
  <c r="K97" i="1" s="1"/>
  <c r="L97" i="1" s="1"/>
  <c r="M97" i="1" s="1"/>
  <c r="G96" i="1"/>
  <c r="K96" i="1" s="1"/>
  <c r="L96" i="1" s="1"/>
  <c r="M96" i="1" s="1"/>
  <c r="G95" i="1"/>
  <c r="K95" i="1" s="1"/>
  <c r="L95" i="1" s="1"/>
  <c r="M95" i="1" s="1"/>
  <c r="G94" i="1"/>
  <c r="K94" i="1" s="1"/>
  <c r="L94" i="1" s="1"/>
  <c r="M94" i="1" s="1"/>
  <c r="G93" i="1"/>
  <c r="K93" i="1" s="1"/>
  <c r="L93" i="1" s="1"/>
  <c r="M93" i="1" s="1"/>
  <c r="G92" i="1"/>
  <c r="K92" i="1" s="1"/>
  <c r="L92" i="1" s="1"/>
  <c r="M92" i="1" s="1"/>
  <c r="G91" i="1"/>
  <c r="K91" i="1" s="1"/>
  <c r="L91" i="1" s="1"/>
  <c r="M91" i="1" s="1"/>
  <c r="G90" i="1"/>
  <c r="K90" i="1" s="1"/>
  <c r="L90" i="1" s="1"/>
  <c r="M90" i="1" s="1"/>
  <c r="G89" i="1"/>
  <c r="K89" i="1" s="1"/>
  <c r="L89" i="1" s="1"/>
  <c r="M89" i="1" s="1"/>
  <c r="G88" i="1"/>
  <c r="K88" i="1" s="1"/>
  <c r="L88" i="1" s="1"/>
  <c r="M88" i="1" s="1"/>
  <c r="G87" i="1"/>
  <c r="K87" i="1" s="1"/>
  <c r="L87" i="1" s="1"/>
  <c r="M87" i="1" s="1"/>
  <c r="G86" i="1"/>
  <c r="K86" i="1" s="1"/>
  <c r="L86" i="1" s="1"/>
  <c r="M86" i="1" s="1"/>
  <c r="G85" i="1"/>
  <c r="K85" i="1" s="1"/>
  <c r="L85" i="1" s="1"/>
  <c r="M85" i="1" s="1"/>
  <c r="G83" i="1"/>
  <c r="K83" i="1" s="1"/>
  <c r="L83" i="1" s="1"/>
  <c r="E82" i="1"/>
  <c r="D82" i="1"/>
  <c r="C82" i="1"/>
  <c r="G81" i="1"/>
  <c r="K81" i="1" s="1"/>
  <c r="L81" i="1" s="1"/>
  <c r="M81" i="1" s="1"/>
  <c r="G80" i="1"/>
  <c r="K80" i="1" s="1"/>
  <c r="L80" i="1" s="1"/>
  <c r="M80" i="1" s="1"/>
  <c r="G79" i="1"/>
  <c r="K79" i="1" s="1"/>
  <c r="L79" i="1" s="1"/>
  <c r="M79" i="1" s="1"/>
  <c r="G78" i="1"/>
  <c r="K78" i="1" s="1"/>
  <c r="L78" i="1" s="1"/>
  <c r="M78" i="1" s="1"/>
  <c r="G77" i="1"/>
  <c r="K77" i="1" s="1"/>
  <c r="L77" i="1" s="1"/>
  <c r="M77" i="1" s="1"/>
  <c r="G76" i="1"/>
  <c r="K76" i="1" s="1"/>
  <c r="L76" i="1" s="1"/>
  <c r="M76" i="1" s="1"/>
  <c r="G75" i="1"/>
  <c r="K75" i="1" s="1"/>
  <c r="L75" i="1" s="1"/>
  <c r="M75" i="1" s="1"/>
  <c r="G74" i="1"/>
  <c r="K74" i="1" s="1"/>
  <c r="L74" i="1" s="1"/>
  <c r="M74" i="1" s="1"/>
  <c r="G73" i="1"/>
  <c r="K73" i="1" s="1"/>
  <c r="L73" i="1" s="1"/>
  <c r="M73" i="1" s="1"/>
  <c r="G72" i="1"/>
  <c r="K72" i="1" s="1"/>
  <c r="L72" i="1" s="1"/>
  <c r="M72" i="1" s="1"/>
  <c r="G71" i="1"/>
  <c r="K71" i="1" s="1"/>
  <c r="L71" i="1" s="1"/>
  <c r="M71" i="1" s="1"/>
  <c r="G70" i="1"/>
  <c r="K70" i="1" s="1"/>
  <c r="L70" i="1" s="1"/>
  <c r="M70" i="1" s="1"/>
  <c r="G69" i="1"/>
  <c r="K69" i="1" s="1"/>
  <c r="L69" i="1" s="1"/>
  <c r="M69" i="1" s="1"/>
  <c r="G68" i="1"/>
  <c r="K68" i="1" s="1"/>
  <c r="L68" i="1" s="1"/>
  <c r="M68" i="1" s="1"/>
  <c r="G67" i="1"/>
  <c r="K67" i="1" s="1"/>
  <c r="L67" i="1" s="1"/>
  <c r="M67" i="1" s="1"/>
  <c r="G66" i="1"/>
  <c r="K66" i="1" s="1"/>
  <c r="L66" i="1" s="1"/>
  <c r="M66" i="1" s="1"/>
  <c r="G65" i="1"/>
  <c r="K65" i="1" s="1"/>
  <c r="L65" i="1" s="1"/>
  <c r="M65" i="1" s="1"/>
  <c r="G64" i="1"/>
  <c r="K64" i="1" s="1"/>
  <c r="L64" i="1" s="1"/>
  <c r="M64" i="1" s="1"/>
  <c r="G63" i="1"/>
  <c r="K63" i="1" s="1"/>
  <c r="L63" i="1" s="1"/>
  <c r="M63" i="1" s="1"/>
  <c r="G62" i="1"/>
  <c r="K62" i="1" s="1"/>
  <c r="L62" i="1" s="1"/>
  <c r="M62" i="1" s="1"/>
  <c r="G61" i="1"/>
  <c r="K61" i="1" s="1"/>
  <c r="L61" i="1" s="1"/>
  <c r="M61" i="1" s="1"/>
  <c r="G60" i="1"/>
  <c r="K60" i="1" s="1"/>
  <c r="L60" i="1" s="1"/>
  <c r="M60" i="1" s="1"/>
  <c r="G59" i="1"/>
  <c r="K59" i="1" s="1"/>
  <c r="L59" i="1" s="1"/>
  <c r="M59" i="1" s="1"/>
  <c r="G58" i="1"/>
  <c r="K58" i="1" s="1"/>
  <c r="L58" i="1" s="1"/>
  <c r="M58" i="1" s="1"/>
  <c r="G57" i="1"/>
  <c r="K57" i="1" s="1"/>
  <c r="L57" i="1" s="1"/>
  <c r="M57" i="1" s="1"/>
  <c r="G56" i="1"/>
  <c r="K56" i="1" s="1"/>
  <c r="L56" i="1" s="1"/>
  <c r="M56" i="1" s="1"/>
  <c r="G55" i="1"/>
  <c r="K55" i="1" s="1"/>
  <c r="L55" i="1" s="1"/>
  <c r="M55" i="1" s="1"/>
  <c r="G54" i="1"/>
  <c r="K54" i="1" s="1"/>
  <c r="L54" i="1" s="1"/>
  <c r="M54" i="1" s="1"/>
  <c r="G53" i="1"/>
  <c r="K53" i="1" s="1"/>
  <c r="L53" i="1" s="1"/>
  <c r="M53" i="1" s="1"/>
  <c r="G52" i="1"/>
  <c r="K52" i="1" s="1"/>
  <c r="L52" i="1" s="1"/>
  <c r="M52" i="1" s="1"/>
  <c r="G51" i="1"/>
  <c r="K51" i="1" s="1"/>
  <c r="L51" i="1" s="1"/>
  <c r="M51" i="1" s="1"/>
  <c r="G50" i="1"/>
  <c r="K50" i="1" s="1"/>
  <c r="L50" i="1" s="1"/>
  <c r="M50" i="1" s="1"/>
  <c r="G49" i="1"/>
  <c r="K49" i="1" s="1"/>
  <c r="L49" i="1" s="1"/>
  <c r="G48" i="1"/>
  <c r="K48" i="1" s="1"/>
  <c r="L48" i="1" s="1"/>
  <c r="M48" i="1" s="1"/>
  <c r="E47" i="1"/>
  <c r="D47" i="1"/>
  <c r="C47" i="1"/>
  <c r="G46" i="1"/>
  <c r="K46" i="1" s="1"/>
  <c r="L46" i="1" s="1"/>
  <c r="M46" i="1" s="1"/>
  <c r="G45" i="1"/>
  <c r="K45" i="1" s="1"/>
  <c r="L45" i="1" s="1"/>
  <c r="M45" i="1" s="1"/>
  <c r="G44" i="1"/>
  <c r="K44" i="1" s="1"/>
  <c r="L44" i="1" s="1"/>
  <c r="M44" i="1" s="1"/>
  <c r="G43" i="1"/>
  <c r="K43" i="1" s="1"/>
  <c r="L43" i="1" s="1"/>
  <c r="M43" i="1" s="1"/>
  <c r="G42" i="1"/>
  <c r="K42" i="1" s="1"/>
  <c r="L42" i="1" s="1"/>
  <c r="M42" i="1" s="1"/>
  <c r="G41" i="1"/>
  <c r="K41" i="1" s="1"/>
  <c r="L41" i="1" s="1"/>
  <c r="M41" i="1" s="1"/>
  <c r="G40" i="1"/>
  <c r="K40" i="1" s="1"/>
  <c r="L40" i="1" s="1"/>
  <c r="M40" i="1" s="1"/>
  <c r="G39" i="1"/>
  <c r="K39" i="1" s="1"/>
  <c r="L39" i="1" s="1"/>
  <c r="M39" i="1" s="1"/>
  <c r="G38" i="1"/>
  <c r="K38" i="1" s="1"/>
  <c r="L38" i="1" s="1"/>
  <c r="M38" i="1" s="1"/>
  <c r="G37" i="1"/>
  <c r="K37" i="1" s="1"/>
  <c r="L37" i="1" s="1"/>
  <c r="M37" i="1" s="1"/>
  <c r="G36" i="1"/>
  <c r="K36" i="1" s="1"/>
  <c r="L36" i="1" s="1"/>
  <c r="M36" i="1" s="1"/>
  <c r="G35" i="1"/>
  <c r="K35" i="1" s="1"/>
  <c r="L35" i="1" s="1"/>
  <c r="M35" i="1" s="1"/>
  <c r="G34" i="1"/>
  <c r="K34" i="1" s="1"/>
  <c r="L34" i="1" s="1"/>
  <c r="M34" i="1" s="1"/>
  <c r="G33" i="1"/>
  <c r="K33" i="1" s="1"/>
  <c r="L33" i="1" s="1"/>
  <c r="M33" i="1" s="1"/>
  <c r="G32" i="1"/>
  <c r="K32" i="1" s="1"/>
  <c r="L32" i="1" s="1"/>
  <c r="M32" i="1" s="1"/>
  <c r="G31" i="1"/>
  <c r="K31" i="1" s="1"/>
  <c r="L31" i="1" s="1"/>
  <c r="M31" i="1" s="1"/>
  <c r="G30" i="1"/>
  <c r="K30" i="1" s="1"/>
  <c r="L30" i="1" s="1"/>
  <c r="M30" i="1" s="1"/>
  <c r="G29" i="1"/>
  <c r="K29" i="1" s="1"/>
  <c r="L29" i="1" s="1"/>
  <c r="M29" i="1" s="1"/>
  <c r="G28" i="1"/>
  <c r="K28" i="1" s="1"/>
  <c r="L28" i="1" s="1"/>
  <c r="M28" i="1" s="1"/>
  <c r="G27" i="1"/>
  <c r="K27" i="1" s="1"/>
  <c r="L27" i="1" s="1"/>
  <c r="M27" i="1" s="1"/>
  <c r="G26" i="1"/>
  <c r="K26" i="1" s="1"/>
  <c r="L26" i="1" s="1"/>
  <c r="M26" i="1" s="1"/>
  <c r="G25" i="1"/>
  <c r="K25" i="1" s="1"/>
  <c r="L25" i="1" s="1"/>
  <c r="M25" i="1" s="1"/>
  <c r="G24" i="1"/>
  <c r="K24" i="1" s="1"/>
  <c r="L24" i="1" s="1"/>
  <c r="M24" i="1" s="1"/>
  <c r="G23" i="1"/>
  <c r="K23" i="1" s="1"/>
  <c r="L23" i="1" s="1"/>
  <c r="M23" i="1" s="1"/>
  <c r="G22" i="1"/>
  <c r="K22" i="1" s="1"/>
  <c r="L22" i="1" s="1"/>
  <c r="M22" i="1" s="1"/>
  <c r="G21" i="1"/>
  <c r="K21" i="1" s="1"/>
  <c r="L21" i="1" s="1"/>
  <c r="M21" i="1" s="1"/>
  <c r="G20" i="1"/>
  <c r="K20" i="1" s="1"/>
  <c r="L20" i="1" s="1"/>
  <c r="M20" i="1" s="1"/>
  <c r="G19" i="1"/>
  <c r="K19" i="1" s="1"/>
  <c r="L19" i="1" s="1"/>
  <c r="M19" i="1" s="1"/>
  <c r="G18" i="1"/>
  <c r="K18" i="1" s="1"/>
  <c r="L18" i="1" s="1"/>
  <c r="M18" i="1" s="1"/>
  <c r="G17" i="1"/>
  <c r="K17" i="1" s="1"/>
  <c r="L17" i="1" s="1"/>
  <c r="M17" i="1" s="1"/>
  <c r="G16" i="1"/>
  <c r="K16" i="1" s="1"/>
  <c r="L16" i="1" s="1"/>
  <c r="M16" i="1" s="1"/>
  <c r="G15" i="1"/>
  <c r="K15" i="1" s="1"/>
  <c r="L15" i="1" s="1"/>
  <c r="M15" i="1" s="1"/>
  <c r="G14" i="1"/>
  <c r="K14" i="1" s="1"/>
  <c r="L14" i="1" s="1"/>
  <c r="M14" i="1" s="1"/>
  <c r="G13" i="1"/>
  <c r="K13" i="1" s="1"/>
  <c r="E12" i="1"/>
  <c r="D12" i="1"/>
  <c r="C12" i="1"/>
  <c r="L47" i="1" l="1"/>
  <c r="K12" i="1"/>
  <c r="G47" i="1"/>
  <c r="G12" i="1"/>
  <c r="K47" i="1"/>
  <c r="F121" i="1"/>
  <c r="H121" i="1"/>
  <c r="J121" i="1"/>
  <c r="C121" i="1"/>
  <c r="E121" i="1"/>
  <c r="I121" i="1"/>
  <c r="M83" i="1"/>
  <c r="M49" i="1"/>
  <c r="M47" i="1" s="1"/>
  <c r="L13" i="1"/>
  <c r="L12" i="1" s="1"/>
  <c r="G84" i="1"/>
  <c r="K84" i="1" s="1"/>
  <c r="G82" i="1" l="1"/>
  <c r="G121" i="1" s="1"/>
  <c r="K121" i="1" s="1"/>
  <c r="L84" i="1"/>
  <c r="K82" i="1"/>
  <c r="M13" i="1"/>
  <c r="M12" i="1" s="1"/>
  <c r="M84" i="1" l="1"/>
  <c r="M82" i="1" s="1"/>
  <c r="M121" i="1" s="1"/>
  <c r="L82" i="1"/>
  <c r="L121" i="1" s="1"/>
</calcChain>
</file>

<file path=xl/sharedStrings.xml><?xml version="1.0" encoding="utf-8"?>
<sst xmlns="http://schemas.openxmlformats.org/spreadsheetml/2006/main" count="145" uniqueCount="145">
  <si>
    <t xml:space="preserve">    UBND HUYỆN HẢI HẬU</t>
  </si>
  <si>
    <t>PHÒNG GIÁO DỤC VÀ ĐÀO TẠO</t>
  </si>
  <si>
    <t>STT</t>
  </si>
  <si>
    <t>Tên trường</t>
  </si>
  <si>
    <t>Tổng số tiền ngân sách cấp năm 2025</t>
  </si>
  <si>
    <t>Các khoản loại trừ tính tiết kiệm chi</t>
  </si>
  <si>
    <t>Số tính tiết kiệm chi</t>
  </si>
  <si>
    <t>Số tiết kiệm chi</t>
  </si>
  <si>
    <t>Giao đầu năm</t>
  </si>
  <si>
    <t>Bổ sung trong năm chi TX</t>
  </si>
  <si>
    <t>Cộng
 chi cho con người</t>
  </si>
  <si>
    <t>Chế độ tiền thưởng theo Nghị định 73/2024</t>
  </si>
  <si>
    <t>Chi đào tạo tập huấn</t>
  </si>
  <si>
    <t>KP mua sắm, sửa chữa đã ký hợp đồng trước khi Nghị định 173 ban hành</t>
  </si>
  <si>
    <t>Tổng các khoản loại trừ</t>
  </si>
  <si>
    <t>Chi lương, phụ cấp giao đầu năm</t>
  </si>
  <si>
    <t>Tổng</t>
  </si>
  <si>
    <t>A</t>
  </si>
  <si>
    <t>B</t>
  </si>
  <si>
    <t>5=2+3+5</t>
  </si>
  <si>
    <t>9=5+6+7+8</t>
  </si>
  <si>
    <t>7=1-6</t>
  </si>
  <si>
    <t>8=(7*10%)/12T*7T</t>
  </si>
  <si>
    <t>I</t>
  </si>
  <si>
    <t>Các trường mầm non</t>
  </si>
  <si>
    <t>Mầm non Hải An</t>
  </si>
  <si>
    <t>Mầm non Hải Anh</t>
  </si>
  <si>
    <t>Mầm non Hải Bắc</t>
  </si>
  <si>
    <t>Mầm non TT Cồn</t>
  </si>
  <si>
    <t>Mầm non Hải Cường</t>
  </si>
  <si>
    <t>Mầm non Hải Châu</t>
  </si>
  <si>
    <t>Mầm non Hải Chính</t>
  </si>
  <si>
    <t>Mầm non Hải Đông</t>
  </si>
  <si>
    <t>Mầm non Hải Đường</t>
  </si>
  <si>
    <t>Mầm non Hải Giang</t>
  </si>
  <si>
    <t>Mầm non Hải Hà</t>
  </si>
  <si>
    <t>Mầm non Hải Hoà</t>
  </si>
  <si>
    <t>Mầm non Hải Hưng</t>
  </si>
  <si>
    <t>Mầm non Hải Long</t>
  </si>
  <si>
    <t>Mầm non Hải Lộc</t>
  </si>
  <si>
    <t>Mầm non Hải Lý</t>
  </si>
  <si>
    <t>Mầm non Hải Nam</t>
  </si>
  <si>
    <t>Mầm non Hải Ninh</t>
  </si>
  <si>
    <t>Mầm non Hải Minh</t>
  </si>
  <si>
    <t>Mầm non Hải Phong</t>
  </si>
  <si>
    <t>Mầm non Hải Phúc</t>
  </si>
  <si>
    <t>Mầm non Hải Phú</t>
  </si>
  <si>
    <t>Mầm non Hải Phương</t>
  </si>
  <si>
    <t>Mầm non Hải Quang</t>
  </si>
  <si>
    <t>Mầm non Hải Sơn</t>
  </si>
  <si>
    <t>Mầm non Hải Tân</t>
  </si>
  <si>
    <t>Mầm non Hải Tây</t>
  </si>
  <si>
    <t>Mầm non Hải Thanh</t>
  </si>
  <si>
    <t>Mầm non Thịnh Long</t>
  </si>
  <si>
    <t>Mầm non Hải Trung</t>
  </si>
  <si>
    <t>Mầm non Hải Triều</t>
  </si>
  <si>
    <t>Mầm non Hải Vân</t>
  </si>
  <si>
    <t>Mầm non Hải Xuân</t>
  </si>
  <si>
    <t>Mầm non Yên Định</t>
  </si>
  <si>
    <t xml:space="preserve">II </t>
  </si>
  <si>
    <t>Các trường tiểu học</t>
  </si>
  <si>
    <t>Tiểu học Hải An</t>
  </si>
  <si>
    <t>Tiểu học Hải Anh</t>
  </si>
  <si>
    <t>Tiểu học Hải Bắc</t>
  </si>
  <si>
    <t>Tiểu học TT Cồn</t>
  </si>
  <si>
    <t>Tiểu học Hải Cường</t>
  </si>
  <si>
    <t>Tiểu học Hải Châu</t>
  </si>
  <si>
    <t>Tiểu học Hải Chính</t>
  </si>
  <si>
    <t>Tiểu học Hải Đông</t>
  </si>
  <si>
    <t>Tiểu học Hải Đường</t>
  </si>
  <si>
    <t>Tiểu học Hải Giang</t>
  </si>
  <si>
    <t>Tiểu học Hải Hà</t>
  </si>
  <si>
    <t>Tiểu học Hải Hoà</t>
  </si>
  <si>
    <t>Tiểu học Hải Hưng</t>
  </si>
  <si>
    <t>Tiểu học Hải Long</t>
  </si>
  <si>
    <t>Tiểu học Hải Lộc</t>
  </si>
  <si>
    <t>Tiểu học Hải Lý</t>
  </si>
  <si>
    <t>Tiểu học Hải Nam</t>
  </si>
  <si>
    <t>Tiểu học Hải Ninh</t>
  </si>
  <si>
    <t>Tiểu học Hải Minh</t>
  </si>
  <si>
    <t>Tiểu học Hải Phong</t>
  </si>
  <si>
    <t>Tiểu học Hải Phúc</t>
  </si>
  <si>
    <t xml:space="preserve">Tiểu học Hải Phú </t>
  </si>
  <si>
    <t>Tiểu học Hải Phương</t>
  </si>
  <si>
    <t>Tiểu học Hải Quang</t>
  </si>
  <si>
    <t>Tiểu học Hải Sơn</t>
  </si>
  <si>
    <t>Tiểu học Hải Tân</t>
  </si>
  <si>
    <t>Tiểu học Hải Tây</t>
  </si>
  <si>
    <t>Tiểu học Hải Thanh</t>
  </si>
  <si>
    <t xml:space="preserve">Tiểu học Thịnh long </t>
  </si>
  <si>
    <t>Tiểu học Hải Trung</t>
  </si>
  <si>
    <t>Tiểu học Hải Triều</t>
  </si>
  <si>
    <t>Tiểu học Hải Vân</t>
  </si>
  <si>
    <t>Tiểu học Hải Xuân</t>
  </si>
  <si>
    <t>Tiểu học TT Yên Định</t>
  </si>
  <si>
    <t>III</t>
  </si>
  <si>
    <t>Các trường THCS</t>
  </si>
  <si>
    <t>THCS  Hải An</t>
  </si>
  <si>
    <t>THCS  Hải Anh</t>
  </si>
  <si>
    <t>THCS  Hải Bắc</t>
  </si>
  <si>
    <t>THCS  Thị Trấn Cồn</t>
  </si>
  <si>
    <t>THCS  Hải Cường</t>
  </si>
  <si>
    <t>THCS  Hải Châu</t>
  </si>
  <si>
    <t>THCS  Hải Chính</t>
  </si>
  <si>
    <t>THCS  Hải Đông</t>
  </si>
  <si>
    <t>THCS Hải Đường</t>
  </si>
  <si>
    <t>THCS  Hải Giang</t>
  </si>
  <si>
    <t>THCS  Hải Hà</t>
  </si>
  <si>
    <t>THCS  Hải Hoà</t>
  </si>
  <si>
    <t>THCS  Hải Hưng</t>
  </si>
  <si>
    <t>THCS  Hải Long</t>
  </si>
  <si>
    <t>THCS  Hải Lộc</t>
  </si>
  <si>
    <t>THCS  Hải Lý</t>
  </si>
  <si>
    <t>THCS  Hải Nam</t>
  </si>
  <si>
    <t>THCS  Hải Ninh</t>
  </si>
  <si>
    <t>THCS Hải Minh</t>
  </si>
  <si>
    <t>THCS  Hải Phong</t>
  </si>
  <si>
    <t>THCS  Hải Phúc</t>
  </si>
  <si>
    <t>THCS  Hải Phú</t>
  </si>
  <si>
    <t>THCS Hải Phương</t>
  </si>
  <si>
    <t>THCS  Hải Quang</t>
  </si>
  <si>
    <t>THCS  Hải Sơn</t>
  </si>
  <si>
    <t>THCS  Hải Tân</t>
  </si>
  <si>
    <t>THCS  Hải Tây</t>
  </si>
  <si>
    <t>THCS  Hải Thanh</t>
  </si>
  <si>
    <t>THCS  Thịnh Long</t>
  </si>
  <si>
    <t>THCS  Hải Trung</t>
  </si>
  <si>
    <t>THCS  Hải Triều</t>
  </si>
  <si>
    <t>THCS  Hải Vân</t>
  </si>
  <si>
    <t>THCS  Hải Xuân</t>
  </si>
  <si>
    <t>THCS  TT Yên Định</t>
  </si>
  <si>
    <t>THCS Hải Hậu</t>
  </si>
  <si>
    <t>IV</t>
  </si>
  <si>
    <t>Sự nghiệp GDĐT</t>
  </si>
  <si>
    <t xml:space="preserve">V </t>
  </si>
  <si>
    <t>QLNN</t>
  </si>
  <si>
    <t>TỔNG CỘNG</t>
  </si>
  <si>
    <t>NGƯỜI LẬP BIỂU</t>
  </si>
  <si>
    <t>TRƯỞNG PHÒNG</t>
  </si>
  <si>
    <t>Lưu Thị Thu Trang</t>
  </si>
  <si>
    <t>Vũ Thế Hưng</t>
  </si>
  <si>
    <t>Hải Hậu, ngày 26 tháng 6 năm 2025</t>
  </si>
  <si>
    <t xml:space="preserve">Chi khen thưởng năm học 2024-2025 ( đã chi) </t>
  </si>
  <si>
    <t>TÍNH TIẾT KIỆM 10% CHI THƯỜNG XUYÊN NĂM 2025
 NGÀNH GIÁO DỤC HUYỆN HẢI HẬU.</t>
  </si>
  <si>
    <t>( Kèm theo công văn số 331/PGDĐT-TC ngày 26/6/2025 của Phòng Giáo dục và Đào tạo)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</si>
</sst>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##,###,###,###"/>
    <numFmt numFmtId="166" formatCode="_(* #,##0_);_(* \(#,##0\);_(* &quot;-&quot;??_);_(@_)"/>
    <numFmt numFmtId="167" formatCode="###\ ###\ ###\ ###\ ###\ ###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name val=".VnTime"/>
      <family val="2"/>
    </font>
    <font>
      <b/>
      <sz val="13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Times New Roman"/>
      <family val="1"/>
    </font>
    <font>
      <b/>
      <sz val="13"/>
      <color theme="0"/>
      <name val="Times New Roman"/>
      <family val="1"/>
    </font>
    <font>
      <sz val="14"/>
      <name val="Times New Roman"/>
      <family val="1"/>
    </font>
    <font>
      <b/>
      <sz val="12"/>
      <color theme="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6" fontId="3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vertical="center" wrapText="1"/>
    </xf>
    <xf numFmtId="165" fontId="12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horizontal="center" vertical="center" wrapText="1"/>
    </xf>
    <xf numFmtId="165" fontId="16" fillId="0" borderId="0" xfId="0" applyNumberFormat="1" applyFont="1" applyFill="1" applyAlignment="1">
      <alignment horizontal="left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7" fontId="6" fillId="0" borderId="4" xfId="1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167" fontId="3" fillId="0" borderId="4" xfId="1" applyNumberFormat="1" applyFont="1" applyFill="1" applyBorder="1" applyAlignment="1">
      <alignment vertical="center" wrapText="1"/>
    </xf>
    <xf numFmtId="167" fontId="9" fillId="0" borderId="4" xfId="1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67" fontId="3" fillId="0" borderId="4" xfId="0" applyNumberFormat="1" applyFont="1" applyFill="1" applyBorder="1" applyAlignment="1">
      <alignment vertical="center" wrapText="1"/>
    </xf>
    <xf numFmtId="0" fontId="8" fillId="0" borderId="4" xfId="2" applyFont="1" applyFill="1" applyBorder="1" applyAlignment="1">
      <alignment vertical="center" wrapText="1"/>
    </xf>
    <xf numFmtId="0" fontId="10" fillId="0" borderId="4" xfId="2" applyFont="1" applyFill="1" applyBorder="1" applyAlignment="1">
      <alignment vertical="center" wrapText="1"/>
    </xf>
    <xf numFmtId="0" fontId="8" fillId="0" borderId="4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167" fontId="6" fillId="0" borderId="4" xfId="0" applyNumberFormat="1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Giao du toa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abSelected="1" topLeftCell="A109" workbookViewId="0">
      <selection activeCell="C135" sqref="C135"/>
    </sheetView>
  </sheetViews>
  <sheetFormatPr defaultColWidth="9.109375" defaultRowHeight="13.8" x14ac:dyDescent="0.3"/>
  <cols>
    <col min="1" max="1" width="5.6640625" style="12" customWidth="1"/>
    <col min="2" max="2" width="21" style="10" customWidth="1"/>
    <col min="3" max="3" width="13.109375" style="10" customWidth="1"/>
    <col min="4" max="4" width="9.5546875" style="10" customWidth="1"/>
    <col min="5" max="5" width="13.33203125" style="10" customWidth="1"/>
    <col min="6" max="6" width="10.77734375" style="10" customWidth="1"/>
    <col min="7" max="7" width="13.44140625" style="10" customWidth="1"/>
    <col min="8" max="8" width="11.6640625" style="10" customWidth="1"/>
    <col min="9" max="9" width="6.77734375" style="10" customWidth="1"/>
    <col min="10" max="10" width="10.88671875" style="10" customWidth="1"/>
    <col min="11" max="11" width="13.109375" style="10" customWidth="1"/>
    <col min="12" max="12" width="12.44140625" style="10" customWidth="1"/>
    <col min="13" max="13" width="10.6640625" style="10" customWidth="1"/>
    <col min="14" max="16384" width="9.109375" style="10"/>
  </cols>
  <sheetData>
    <row r="1" spans="1:13" ht="16.8" customHeight="1" x14ac:dyDescent="0.3">
      <c r="A1" s="9" t="s">
        <v>0</v>
      </c>
      <c r="B1" s="9"/>
      <c r="C1" s="9"/>
      <c r="D1" s="9"/>
    </row>
    <row r="2" spans="1:13" ht="18.75" customHeight="1" x14ac:dyDescent="0.3">
      <c r="A2" s="9" t="s">
        <v>1</v>
      </c>
      <c r="B2" s="9"/>
      <c r="C2" s="9"/>
      <c r="D2" s="9"/>
    </row>
    <row r="3" spans="1:13" ht="38.25" customHeight="1" x14ac:dyDescent="0.3">
      <c r="A3" s="6" t="s">
        <v>143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8.4" customHeight="1" x14ac:dyDescent="0.3">
      <c r="A4" s="11"/>
      <c r="B4" s="11"/>
      <c r="C4" s="11"/>
      <c r="D4" s="11"/>
      <c r="E4" s="11"/>
      <c r="F4" s="11"/>
      <c r="G4" s="11"/>
    </row>
    <row r="5" spans="1:13" ht="18" x14ac:dyDescent="0.3">
      <c r="A5" s="11" t="s">
        <v>144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x14ac:dyDescent="0.3">
      <c r="G6" s="12"/>
    </row>
    <row r="7" spans="1:13" ht="1.5" customHeight="1" x14ac:dyDescent="0.3">
      <c r="G7" s="12"/>
    </row>
    <row r="8" spans="1:13" s="13" customFormat="1" ht="33" customHeight="1" x14ac:dyDescent="0.3">
      <c r="A8" s="5" t="s">
        <v>2</v>
      </c>
      <c r="B8" s="5" t="s">
        <v>3</v>
      </c>
      <c r="C8" s="7" t="s">
        <v>4</v>
      </c>
      <c r="D8" s="8"/>
      <c r="E8" s="2" t="s">
        <v>5</v>
      </c>
      <c r="F8" s="2"/>
      <c r="G8" s="2"/>
      <c r="H8" s="2"/>
      <c r="I8" s="2"/>
      <c r="J8" s="2"/>
      <c r="K8" s="2"/>
      <c r="L8" s="5" t="s">
        <v>6</v>
      </c>
      <c r="M8" s="5" t="s">
        <v>7</v>
      </c>
    </row>
    <row r="9" spans="1:13" s="13" customFormat="1" ht="32.4" customHeight="1" x14ac:dyDescent="0.3">
      <c r="A9" s="3"/>
      <c r="B9" s="3"/>
      <c r="C9" s="3" t="s">
        <v>8</v>
      </c>
      <c r="D9" s="3" t="s">
        <v>9</v>
      </c>
      <c r="E9" s="2" t="s">
        <v>10</v>
      </c>
      <c r="F9" s="2"/>
      <c r="G9" s="2"/>
      <c r="H9" s="5" t="s">
        <v>11</v>
      </c>
      <c r="I9" s="2" t="s">
        <v>12</v>
      </c>
      <c r="J9" s="39" t="s">
        <v>13</v>
      </c>
      <c r="K9" s="2" t="s">
        <v>14</v>
      </c>
      <c r="L9" s="3"/>
      <c r="M9" s="3"/>
    </row>
    <row r="10" spans="1:13" s="13" customFormat="1" ht="64.8" customHeight="1" x14ac:dyDescent="0.3">
      <c r="A10" s="4"/>
      <c r="B10" s="4"/>
      <c r="C10" s="4"/>
      <c r="D10" s="4"/>
      <c r="E10" s="1" t="s">
        <v>15</v>
      </c>
      <c r="F10" s="40" t="s">
        <v>142</v>
      </c>
      <c r="G10" s="1" t="s">
        <v>16</v>
      </c>
      <c r="H10" s="4"/>
      <c r="I10" s="2"/>
      <c r="J10" s="39"/>
      <c r="K10" s="2"/>
      <c r="L10" s="4"/>
      <c r="M10" s="4"/>
    </row>
    <row r="11" spans="1:13" s="13" customFormat="1" ht="28.8" customHeight="1" x14ac:dyDescent="0.3">
      <c r="A11" s="1" t="s">
        <v>17</v>
      </c>
      <c r="B11" s="1" t="s">
        <v>18</v>
      </c>
      <c r="C11" s="1">
        <v>1</v>
      </c>
      <c r="D11" s="1"/>
      <c r="E11" s="25">
        <v>2</v>
      </c>
      <c r="F11" s="25">
        <v>4</v>
      </c>
      <c r="G11" s="1" t="s">
        <v>19</v>
      </c>
      <c r="H11" s="1">
        <v>6</v>
      </c>
      <c r="I11" s="1">
        <v>7</v>
      </c>
      <c r="J11" s="1">
        <v>8</v>
      </c>
      <c r="K11" s="1" t="s">
        <v>20</v>
      </c>
      <c r="L11" s="1" t="s">
        <v>21</v>
      </c>
      <c r="M11" s="1" t="s">
        <v>22</v>
      </c>
    </row>
    <row r="12" spans="1:13" s="13" customFormat="1" ht="24" customHeight="1" x14ac:dyDescent="0.3">
      <c r="A12" s="1" t="s">
        <v>23</v>
      </c>
      <c r="B12" s="1" t="s">
        <v>24</v>
      </c>
      <c r="C12" s="26">
        <f>SUM(C13:C46)</f>
        <v>193316428.85320005</v>
      </c>
      <c r="D12" s="26">
        <f>SUM(D13:D46)</f>
        <v>680000</v>
      </c>
      <c r="E12" s="26">
        <f>SUM(E13:E46)</f>
        <v>173950129.81320006</v>
      </c>
      <c r="F12" s="26">
        <f t="shared" ref="F12:M12" si="0">SUM(F13:F46)</f>
        <v>1156040</v>
      </c>
      <c r="G12" s="26">
        <f t="shared" si="0"/>
        <v>175106169.81320006</v>
      </c>
      <c r="H12" s="26">
        <f t="shared" si="0"/>
        <v>9208499.040000001</v>
      </c>
      <c r="I12" s="26">
        <f t="shared" si="0"/>
        <v>0</v>
      </c>
      <c r="J12" s="26">
        <f t="shared" si="0"/>
        <v>850000</v>
      </c>
      <c r="K12" s="26">
        <f t="shared" si="0"/>
        <v>185164668.85320005</v>
      </c>
      <c r="L12" s="26">
        <f t="shared" si="0"/>
        <v>8831760</v>
      </c>
      <c r="M12" s="26">
        <f t="shared" si="0"/>
        <v>515186.00000000006</v>
      </c>
    </row>
    <row r="13" spans="1:13" ht="24" customHeight="1" x14ac:dyDescent="0.3">
      <c r="A13" s="27">
        <v>1</v>
      </c>
      <c r="B13" s="28" t="s">
        <v>25</v>
      </c>
      <c r="C13" s="29">
        <v>7509454.4504000014</v>
      </c>
      <c r="D13" s="29">
        <v>20000</v>
      </c>
      <c r="E13" s="29">
        <v>6845589.1704000011</v>
      </c>
      <c r="F13" s="30">
        <v>42850</v>
      </c>
      <c r="G13" s="29">
        <f t="shared" ref="G13:G46" si="1">SUM(E13:F13)</f>
        <v>6888439.1704000011</v>
      </c>
      <c r="H13" s="29">
        <v>357065.28</v>
      </c>
      <c r="I13" s="29"/>
      <c r="J13" s="29">
        <v>25000</v>
      </c>
      <c r="K13" s="29">
        <f>SUM(G13:J13)</f>
        <v>7270504.4504000014</v>
      </c>
      <c r="L13" s="29">
        <f t="shared" ref="L13:L46" si="2">C13+D13-K13</f>
        <v>258950</v>
      </c>
      <c r="M13" s="29">
        <f>(L13*10%)/12*7</f>
        <v>15105.416666666666</v>
      </c>
    </row>
    <row r="14" spans="1:13" ht="24" customHeight="1" x14ac:dyDescent="0.3">
      <c r="A14" s="27">
        <v>2</v>
      </c>
      <c r="B14" s="28" t="s">
        <v>26</v>
      </c>
      <c r="C14" s="29">
        <v>8948467.6184</v>
      </c>
      <c r="D14" s="29">
        <v>20000</v>
      </c>
      <c r="E14" s="29">
        <v>8136531.4584000008</v>
      </c>
      <c r="F14" s="30">
        <v>62470</v>
      </c>
      <c r="G14" s="29">
        <f t="shared" si="1"/>
        <v>8199001.4584000008</v>
      </c>
      <c r="H14" s="29">
        <v>449336.15999999968</v>
      </c>
      <c r="I14" s="29"/>
      <c r="J14" s="29">
        <v>25000</v>
      </c>
      <c r="K14" s="29">
        <f t="shared" ref="K14:K77" si="3">SUM(G14:J14)</f>
        <v>8673337.6184</v>
      </c>
      <c r="L14" s="29">
        <f t="shared" si="2"/>
        <v>295130</v>
      </c>
      <c r="M14" s="29">
        <f t="shared" ref="M14:M77" si="4">(L14*10%)/12*7</f>
        <v>17215.916666666664</v>
      </c>
    </row>
    <row r="15" spans="1:13" ht="24" customHeight="1" x14ac:dyDescent="0.3">
      <c r="A15" s="27">
        <v>3</v>
      </c>
      <c r="B15" s="28" t="s">
        <v>27</v>
      </c>
      <c r="C15" s="29">
        <v>4105479.2780000004</v>
      </c>
      <c r="D15" s="29">
        <v>20000</v>
      </c>
      <c r="E15" s="29">
        <v>3670080.7980000004</v>
      </c>
      <c r="F15" s="30">
        <v>24970</v>
      </c>
      <c r="G15" s="29">
        <f t="shared" si="1"/>
        <v>3695050.7980000004</v>
      </c>
      <c r="H15" s="29">
        <v>186198.48</v>
      </c>
      <c r="I15" s="29"/>
      <c r="J15" s="29">
        <v>25000</v>
      </c>
      <c r="K15" s="29">
        <f t="shared" si="3"/>
        <v>3906249.2780000004</v>
      </c>
      <c r="L15" s="29">
        <f t="shared" si="2"/>
        <v>219230</v>
      </c>
      <c r="M15" s="29">
        <f t="shared" si="4"/>
        <v>12788.416666666668</v>
      </c>
    </row>
    <row r="16" spans="1:13" ht="24" customHeight="1" x14ac:dyDescent="0.3">
      <c r="A16" s="27">
        <v>4</v>
      </c>
      <c r="B16" s="28" t="s">
        <v>28</v>
      </c>
      <c r="C16" s="29">
        <v>5133815.4800000004</v>
      </c>
      <c r="D16" s="29">
        <v>20000</v>
      </c>
      <c r="E16" s="29">
        <v>4606844.5200000005</v>
      </c>
      <c r="F16" s="30">
        <v>28520</v>
      </c>
      <c r="G16" s="29">
        <f t="shared" si="1"/>
        <v>4635364.5200000005</v>
      </c>
      <c r="H16" s="29">
        <v>257970.95999999988</v>
      </c>
      <c r="I16" s="29"/>
      <c r="J16" s="29">
        <v>25000</v>
      </c>
      <c r="K16" s="29">
        <f t="shared" si="3"/>
        <v>4918335.4800000004</v>
      </c>
      <c r="L16" s="29">
        <f t="shared" si="2"/>
        <v>235480</v>
      </c>
      <c r="M16" s="29">
        <f t="shared" si="4"/>
        <v>13736.333333333332</v>
      </c>
    </row>
    <row r="17" spans="1:13" ht="24" customHeight="1" x14ac:dyDescent="0.3">
      <c r="A17" s="27">
        <v>5</v>
      </c>
      <c r="B17" s="28" t="s">
        <v>29</v>
      </c>
      <c r="C17" s="29">
        <v>4526451.0520000001</v>
      </c>
      <c r="D17" s="29">
        <v>20000</v>
      </c>
      <c r="E17" s="29">
        <v>4009900.3319999999</v>
      </c>
      <c r="F17" s="30">
        <v>25680</v>
      </c>
      <c r="G17" s="29">
        <f t="shared" si="1"/>
        <v>4035580.3319999999</v>
      </c>
      <c r="H17" s="29">
        <v>210150.71999999994</v>
      </c>
      <c r="I17" s="29"/>
      <c r="J17" s="29">
        <v>25000</v>
      </c>
      <c r="K17" s="29">
        <f t="shared" si="3"/>
        <v>4270731.0520000001</v>
      </c>
      <c r="L17" s="29">
        <f t="shared" si="2"/>
        <v>275720</v>
      </c>
      <c r="M17" s="29">
        <f t="shared" si="4"/>
        <v>16083.666666666666</v>
      </c>
    </row>
    <row r="18" spans="1:13" ht="24" customHeight="1" x14ac:dyDescent="0.3">
      <c r="A18" s="27">
        <v>6</v>
      </c>
      <c r="B18" s="28" t="s">
        <v>30</v>
      </c>
      <c r="C18" s="29">
        <v>5109307.5328000011</v>
      </c>
      <c r="D18" s="29">
        <v>20000</v>
      </c>
      <c r="E18" s="29">
        <v>4558830.412800001</v>
      </c>
      <c r="F18" s="30">
        <v>26610</v>
      </c>
      <c r="G18" s="29">
        <f t="shared" si="1"/>
        <v>4585440.412800001</v>
      </c>
      <c r="H18" s="29">
        <v>240477.12</v>
      </c>
      <c r="I18" s="29"/>
      <c r="J18" s="29">
        <v>25000</v>
      </c>
      <c r="K18" s="29">
        <f t="shared" si="3"/>
        <v>4850917.5328000011</v>
      </c>
      <c r="L18" s="29">
        <f t="shared" si="2"/>
        <v>278390</v>
      </c>
      <c r="M18" s="29">
        <f t="shared" si="4"/>
        <v>16239.416666666666</v>
      </c>
    </row>
    <row r="19" spans="1:13" ht="24" customHeight="1" x14ac:dyDescent="0.3">
      <c r="A19" s="27">
        <v>7</v>
      </c>
      <c r="B19" s="28" t="s">
        <v>31</v>
      </c>
      <c r="C19" s="29">
        <v>4690047.8427999998</v>
      </c>
      <c r="D19" s="29">
        <v>20000</v>
      </c>
      <c r="E19" s="29">
        <v>4160599.7627999997</v>
      </c>
      <c r="F19" s="30">
        <v>29440</v>
      </c>
      <c r="G19" s="29">
        <f t="shared" si="1"/>
        <v>4190039.7627999997</v>
      </c>
      <c r="H19" s="29">
        <v>217648.0799999999</v>
      </c>
      <c r="I19" s="29"/>
      <c r="J19" s="29">
        <v>25000</v>
      </c>
      <c r="K19" s="29">
        <f t="shared" si="3"/>
        <v>4432687.8427999998</v>
      </c>
      <c r="L19" s="29">
        <f t="shared" si="2"/>
        <v>277360</v>
      </c>
      <c r="M19" s="29">
        <f t="shared" si="4"/>
        <v>16179.333333333334</v>
      </c>
    </row>
    <row r="20" spans="1:13" ht="24" customHeight="1" x14ac:dyDescent="0.3">
      <c r="A20" s="27">
        <v>8</v>
      </c>
      <c r="B20" s="28" t="s">
        <v>32</v>
      </c>
      <c r="C20" s="29">
        <v>3959438.2220000001</v>
      </c>
      <c r="D20" s="29">
        <v>20000</v>
      </c>
      <c r="E20" s="29">
        <v>3528215.0219999999</v>
      </c>
      <c r="F20" s="30">
        <v>23550</v>
      </c>
      <c r="G20" s="29">
        <f t="shared" si="1"/>
        <v>3551765.0219999999</v>
      </c>
      <c r="H20" s="29">
        <v>176623.19999999995</v>
      </c>
      <c r="I20" s="29"/>
      <c r="J20" s="29">
        <v>25000</v>
      </c>
      <c r="K20" s="29">
        <f t="shared" si="3"/>
        <v>3753388.2220000001</v>
      </c>
      <c r="L20" s="29">
        <f t="shared" si="2"/>
        <v>226050</v>
      </c>
      <c r="M20" s="29">
        <f t="shared" si="4"/>
        <v>13186.25</v>
      </c>
    </row>
    <row r="21" spans="1:13" ht="24" customHeight="1" x14ac:dyDescent="0.3">
      <c r="A21" s="27">
        <v>9</v>
      </c>
      <c r="B21" s="28" t="s">
        <v>33</v>
      </c>
      <c r="C21" s="29">
        <v>9291173.9168000035</v>
      </c>
      <c r="D21" s="29">
        <v>20000</v>
      </c>
      <c r="E21" s="29">
        <v>8491397.1168000028</v>
      </c>
      <c r="F21" s="30">
        <v>51590</v>
      </c>
      <c r="G21" s="29">
        <f t="shared" si="1"/>
        <v>8542987.1168000028</v>
      </c>
      <c r="H21" s="29">
        <v>455176.79999999993</v>
      </c>
      <c r="I21" s="29"/>
      <c r="J21" s="29">
        <v>25000</v>
      </c>
      <c r="K21" s="29">
        <f t="shared" si="3"/>
        <v>9023163.9168000035</v>
      </c>
      <c r="L21" s="29">
        <f t="shared" si="2"/>
        <v>288010</v>
      </c>
      <c r="M21" s="29">
        <f t="shared" si="4"/>
        <v>16800.583333333336</v>
      </c>
    </row>
    <row r="22" spans="1:13" ht="24" customHeight="1" x14ac:dyDescent="0.3">
      <c r="A22" s="27">
        <v>10</v>
      </c>
      <c r="B22" s="28" t="s">
        <v>34</v>
      </c>
      <c r="C22" s="29">
        <v>4949560.4375999998</v>
      </c>
      <c r="D22" s="29">
        <v>20000</v>
      </c>
      <c r="E22" s="29">
        <v>4355794.4375999998</v>
      </c>
      <c r="F22" s="30">
        <v>27100</v>
      </c>
      <c r="G22" s="29">
        <f t="shared" si="1"/>
        <v>4382894.4375999998</v>
      </c>
      <c r="H22" s="29">
        <v>233766</v>
      </c>
      <c r="I22" s="29"/>
      <c r="J22" s="29">
        <v>25000</v>
      </c>
      <c r="K22" s="29">
        <f t="shared" si="3"/>
        <v>4641660.4375999998</v>
      </c>
      <c r="L22" s="29">
        <f t="shared" si="2"/>
        <v>327900</v>
      </c>
      <c r="M22" s="29">
        <f t="shared" si="4"/>
        <v>19127.5</v>
      </c>
    </row>
    <row r="23" spans="1:13" ht="24" customHeight="1" x14ac:dyDescent="0.3">
      <c r="A23" s="27">
        <v>11</v>
      </c>
      <c r="B23" s="28" t="s">
        <v>35</v>
      </c>
      <c r="C23" s="29">
        <v>4840171.9711999986</v>
      </c>
      <c r="D23" s="29">
        <v>20000</v>
      </c>
      <c r="E23" s="29">
        <v>4300530.8511999985</v>
      </c>
      <c r="F23" s="30">
        <v>52100</v>
      </c>
      <c r="G23" s="29">
        <f t="shared" si="1"/>
        <v>4352630.8511999985</v>
      </c>
      <c r="H23" s="29">
        <v>227841.11999999994</v>
      </c>
      <c r="I23" s="29"/>
      <c r="J23" s="29">
        <v>25000</v>
      </c>
      <c r="K23" s="29">
        <f t="shared" si="3"/>
        <v>4605471.9711999986</v>
      </c>
      <c r="L23" s="29">
        <f t="shared" si="2"/>
        <v>254700</v>
      </c>
      <c r="M23" s="29">
        <f t="shared" si="4"/>
        <v>14857.5</v>
      </c>
    </row>
    <row r="24" spans="1:13" ht="24" customHeight="1" x14ac:dyDescent="0.3">
      <c r="A24" s="27">
        <v>12</v>
      </c>
      <c r="B24" s="28" t="s">
        <v>36</v>
      </c>
      <c r="C24" s="29">
        <v>5645531.6623999989</v>
      </c>
      <c r="D24" s="29">
        <v>20000</v>
      </c>
      <c r="E24" s="29">
        <v>5091830.7023999989</v>
      </c>
      <c r="F24" s="30">
        <v>33700</v>
      </c>
      <c r="G24" s="29">
        <f t="shared" si="1"/>
        <v>5125530.7023999989</v>
      </c>
      <c r="H24" s="29">
        <v>268500.9599999999</v>
      </c>
      <c r="I24" s="29"/>
      <c r="J24" s="29">
        <v>25000</v>
      </c>
      <c r="K24" s="29">
        <f t="shared" si="3"/>
        <v>5419031.6623999989</v>
      </c>
      <c r="L24" s="29">
        <f t="shared" si="2"/>
        <v>246500</v>
      </c>
      <c r="M24" s="29">
        <f t="shared" si="4"/>
        <v>14379.166666666666</v>
      </c>
    </row>
    <row r="25" spans="1:13" ht="24" customHeight="1" x14ac:dyDescent="0.3">
      <c r="A25" s="27">
        <v>13</v>
      </c>
      <c r="B25" s="28" t="s">
        <v>37</v>
      </c>
      <c r="C25" s="29">
        <v>6531160.8972000005</v>
      </c>
      <c r="D25" s="29">
        <v>20000</v>
      </c>
      <c r="E25" s="29">
        <v>5836715.8572000004</v>
      </c>
      <c r="F25" s="30">
        <v>37460</v>
      </c>
      <c r="G25" s="29">
        <f t="shared" si="1"/>
        <v>5874175.8572000004</v>
      </c>
      <c r="H25" s="29">
        <v>309245.03999999998</v>
      </c>
      <c r="I25" s="29"/>
      <c r="J25" s="29">
        <v>25000</v>
      </c>
      <c r="K25" s="29">
        <f t="shared" si="3"/>
        <v>6208420.8972000005</v>
      </c>
      <c r="L25" s="29">
        <f t="shared" si="2"/>
        <v>342740</v>
      </c>
      <c r="M25" s="29">
        <f t="shared" si="4"/>
        <v>19993.166666666664</v>
      </c>
    </row>
    <row r="26" spans="1:13" ht="24" customHeight="1" x14ac:dyDescent="0.3">
      <c r="A26" s="27">
        <v>14</v>
      </c>
      <c r="B26" s="28" t="s">
        <v>38</v>
      </c>
      <c r="C26" s="29">
        <v>5828986.8804000011</v>
      </c>
      <c r="D26" s="29">
        <v>20000</v>
      </c>
      <c r="E26" s="29">
        <v>5177549.6004000008</v>
      </c>
      <c r="F26" s="30">
        <v>27810</v>
      </c>
      <c r="G26" s="29">
        <f t="shared" si="1"/>
        <v>5205359.6004000008</v>
      </c>
      <c r="H26" s="29">
        <v>277037.27999999985</v>
      </c>
      <c r="I26" s="29"/>
      <c r="J26" s="29">
        <v>25000</v>
      </c>
      <c r="K26" s="29">
        <f t="shared" si="3"/>
        <v>5507396.8804000011</v>
      </c>
      <c r="L26" s="29">
        <f t="shared" si="2"/>
        <v>341590</v>
      </c>
      <c r="M26" s="29">
        <f t="shared" si="4"/>
        <v>19926.083333333336</v>
      </c>
    </row>
    <row r="27" spans="1:13" ht="24" customHeight="1" x14ac:dyDescent="0.3">
      <c r="A27" s="27">
        <v>15</v>
      </c>
      <c r="B27" s="28" t="s">
        <v>39</v>
      </c>
      <c r="C27" s="29">
        <v>3887767.9739999995</v>
      </c>
      <c r="D27" s="29">
        <v>20000</v>
      </c>
      <c r="E27" s="29">
        <v>3476030.1339999996</v>
      </c>
      <c r="F27" s="30">
        <v>22840</v>
      </c>
      <c r="G27" s="29">
        <f t="shared" si="1"/>
        <v>3498870.1339999996</v>
      </c>
      <c r="H27" s="29">
        <v>173337.83999999997</v>
      </c>
      <c r="I27" s="29"/>
      <c r="J27" s="29">
        <v>25000</v>
      </c>
      <c r="K27" s="29">
        <f t="shared" si="3"/>
        <v>3697207.9739999995</v>
      </c>
      <c r="L27" s="29">
        <f t="shared" si="2"/>
        <v>210560</v>
      </c>
      <c r="M27" s="29">
        <f t="shared" si="4"/>
        <v>12282.666666666668</v>
      </c>
    </row>
    <row r="28" spans="1:13" ht="24" customHeight="1" x14ac:dyDescent="0.3">
      <c r="A28" s="27">
        <v>16</v>
      </c>
      <c r="B28" s="28" t="s">
        <v>40</v>
      </c>
      <c r="C28" s="29">
        <v>6031077.9343999987</v>
      </c>
      <c r="D28" s="29">
        <v>20000</v>
      </c>
      <c r="E28" s="29">
        <v>5446547.2943999991</v>
      </c>
      <c r="F28" s="30">
        <v>56830</v>
      </c>
      <c r="G28" s="29">
        <f t="shared" si="1"/>
        <v>5503377.2943999991</v>
      </c>
      <c r="H28" s="29">
        <v>283130.63999999984</v>
      </c>
      <c r="I28" s="29"/>
      <c r="J28" s="29">
        <v>25000</v>
      </c>
      <c r="K28" s="29">
        <f t="shared" si="3"/>
        <v>5811507.9343999987</v>
      </c>
      <c r="L28" s="29">
        <f t="shared" si="2"/>
        <v>239570</v>
      </c>
      <c r="M28" s="29">
        <f t="shared" si="4"/>
        <v>13974.916666666668</v>
      </c>
    </row>
    <row r="29" spans="1:13" ht="24" customHeight="1" x14ac:dyDescent="0.3">
      <c r="A29" s="27">
        <v>17</v>
      </c>
      <c r="B29" s="28" t="s">
        <v>41</v>
      </c>
      <c r="C29" s="29">
        <v>4528402.9544000011</v>
      </c>
      <c r="D29" s="29">
        <v>20000</v>
      </c>
      <c r="E29" s="29">
        <v>4057494.0744000007</v>
      </c>
      <c r="F29" s="30">
        <v>22630</v>
      </c>
      <c r="G29" s="29">
        <f t="shared" si="1"/>
        <v>4080124.0744000007</v>
      </c>
      <c r="H29" s="29">
        <v>210908.87999999995</v>
      </c>
      <c r="I29" s="29"/>
      <c r="J29" s="29">
        <v>25000</v>
      </c>
      <c r="K29" s="29">
        <f t="shared" si="3"/>
        <v>4316032.9544000011</v>
      </c>
      <c r="L29" s="29">
        <f t="shared" si="2"/>
        <v>232370</v>
      </c>
      <c r="M29" s="29">
        <f t="shared" si="4"/>
        <v>13554.916666666668</v>
      </c>
    </row>
    <row r="30" spans="1:13" ht="24" customHeight="1" x14ac:dyDescent="0.3">
      <c r="A30" s="27">
        <v>18</v>
      </c>
      <c r="B30" s="28" t="s">
        <v>42</v>
      </c>
      <c r="C30" s="29">
        <v>5307019.9292000011</v>
      </c>
      <c r="D30" s="29">
        <v>20000</v>
      </c>
      <c r="E30" s="29">
        <v>4796661.5292000007</v>
      </c>
      <c r="F30" s="30">
        <v>25680</v>
      </c>
      <c r="G30" s="29">
        <f t="shared" si="1"/>
        <v>4822341.5292000007</v>
      </c>
      <c r="H30" s="29">
        <v>252158.40000000002</v>
      </c>
      <c r="I30" s="29"/>
      <c r="J30" s="29">
        <v>25000</v>
      </c>
      <c r="K30" s="29">
        <f t="shared" si="3"/>
        <v>5099499.9292000011</v>
      </c>
      <c r="L30" s="29">
        <f t="shared" si="2"/>
        <v>227520</v>
      </c>
      <c r="M30" s="29">
        <f t="shared" si="4"/>
        <v>13272</v>
      </c>
    </row>
    <row r="31" spans="1:13" ht="24" customHeight="1" x14ac:dyDescent="0.3">
      <c r="A31" s="27">
        <v>19</v>
      </c>
      <c r="B31" s="28" t="s">
        <v>43</v>
      </c>
      <c r="C31" s="29">
        <v>8288392.1348000001</v>
      </c>
      <c r="D31" s="29">
        <v>20000</v>
      </c>
      <c r="E31" s="29">
        <v>7548973.6548000006</v>
      </c>
      <c r="F31" s="30">
        <v>49240</v>
      </c>
      <c r="G31" s="29">
        <f t="shared" si="1"/>
        <v>7598213.6548000006</v>
      </c>
      <c r="H31" s="29">
        <v>403818.47999999992</v>
      </c>
      <c r="I31" s="29"/>
      <c r="J31" s="29">
        <v>25000</v>
      </c>
      <c r="K31" s="29">
        <f t="shared" si="3"/>
        <v>8027032.1348000001</v>
      </c>
      <c r="L31" s="29">
        <f t="shared" si="2"/>
        <v>281360</v>
      </c>
      <c r="M31" s="29">
        <f t="shared" si="4"/>
        <v>16412.666666666664</v>
      </c>
    </row>
    <row r="32" spans="1:13" ht="24" customHeight="1" x14ac:dyDescent="0.3">
      <c r="A32" s="27">
        <v>20</v>
      </c>
      <c r="B32" s="28" t="s">
        <v>44</v>
      </c>
      <c r="C32" s="29">
        <v>4748121.9307999993</v>
      </c>
      <c r="D32" s="29">
        <v>20000</v>
      </c>
      <c r="E32" s="29">
        <v>4258452.7307999991</v>
      </c>
      <c r="F32" s="30">
        <v>24970</v>
      </c>
      <c r="G32" s="29">
        <f t="shared" si="1"/>
        <v>4283422.7307999991</v>
      </c>
      <c r="H32" s="29">
        <v>227869.19999999992</v>
      </c>
      <c r="I32" s="29"/>
      <c r="J32" s="29">
        <v>25000</v>
      </c>
      <c r="K32" s="29">
        <f t="shared" si="3"/>
        <v>4536291.9307999993</v>
      </c>
      <c r="L32" s="29">
        <f t="shared" si="2"/>
        <v>231830</v>
      </c>
      <c r="M32" s="29">
        <f t="shared" si="4"/>
        <v>13523.416666666668</v>
      </c>
    </row>
    <row r="33" spans="1:13" ht="24" customHeight="1" x14ac:dyDescent="0.3">
      <c r="A33" s="27">
        <v>21</v>
      </c>
      <c r="B33" s="28" t="s">
        <v>45</v>
      </c>
      <c r="C33" s="29">
        <v>3562581.7023999998</v>
      </c>
      <c r="D33" s="29">
        <v>20000</v>
      </c>
      <c r="E33" s="29">
        <v>3108385.8624</v>
      </c>
      <c r="F33" s="30">
        <v>22630</v>
      </c>
      <c r="G33" s="29">
        <f t="shared" si="1"/>
        <v>3131015.8624</v>
      </c>
      <c r="H33" s="29">
        <v>158595.84</v>
      </c>
      <c r="I33" s="29"/>
      <c r="J33" s="29">
        <v>25000</v>
      </c>
      <c r="K33" s="29">
        <f t="shared" si="3"/>
        <v>3314611.7023999998</v>
      </c>
      <c r="L33" s="29">
        <f t="shared" si="2"/>
        <v>267970</v>
      </c>
      <c r="M33" s="29">
        <f t="shared" si="4"/>
        <v>15631.583333333334</v>
      </c>
    </row>
    <row r="34" spans="1:13" ht="24" customHeight="1" x14ac:dyDescent="0.3">
      <c r="A34" s="27">
        <v>22</v>
      </c>
      <c r="B34" s="28" t="s">
        <v>46</v>
      </c>
      <c r="C34" s="29">
        <v>7131173.2724000011</v>
      </c>
      <c r="D34" s="29">
        <v>20000</v>
      </c>
      <c r="E34" s="29">
        <v>6484554.8724000016</v>
      </c>
      <c r="F34" s="30">
        <v>41010</v>
      </c>
      <c r="G34" s="29">
        <f t="shared" si="1"/>
        <v>6525564.8724000016</v>
      </c>
      <c r="H34" s="29">
        <v>343418.39999999991</v>
      </c>
      <c r="I34" s="29"/>
      <c r="J34" s="29">
        <v>25000</v>
      </c>
      <c r="K34" s="29">
        <f t="shared" si="3"/>
        <v>6893983.2724000011</v>
      </c>
      <c r="L34" s="29">
        <f t="shared" si="2"/>
        <v>257190</v>
      </c>
      <c r="M34" s="29">
        <f t="shared" si="4"/>
        <v>15002.75</v>
      </c>
    </row>
    <row r="35" spans="1:13" ht="24" customHeight="1" x14ac:dyDescent="0.3">
      <c r="A35" s="27">
        <v>23</v>
      </c>
      <c r="B35" s="28" t="s">
        <v>47</v>
      </c>
      <c r="C35" s="29">
        <v>5641589.9576000003</v>
      </c>
      <c r="D35" s="29">
        <v>20000</v>
      </c>
      <c r="E35" s="29">
        <v>5095734.8376000002</v>
      </c>
      <c r="F35" s="30">
        <v>29230</v>
      </c>
      <c r="G35" s="29">
        <f t="shared" si="1"/>
        <v>5124964.8376000002</v>
      </c>
      <c r="H35" s="29">
        <v>267855.12</v>
      </c>
      <c r="I35" s="29"/>
      <c r="J35" s="29">
        <v>25000</v>
      </c>
      <c r="K35" s="29">
        <f t="shared" si="3"/>
        <v>5417819.9576000003</v>
      </c>
      <c r="L35" s="29">
        <f t="shared" si="2"/>
        <v>243770</v>
      </c>
      <c r="M35" s="29">
        <f t="shared" si="4"/>
        <v>14219.916666666668</v>
      </c>
    </row>
    <row r="36" spans="1:13" ht="24" customHeight="1" x14ac:dyDescent="0.3">
      <c r="A36" s="27">
        <v>24</v>
      </c>
      <c r="B36" s="28" t="s">
        <v>48</v>
      </c>
      <c r="C36" s="29">
        <v>4236877.8092</v>
      </c>
      <c r="D36" s="29">
        <v>20000</v>
      </c>
      <c r="E36" s="29">
        <v>3788559.6492000003</v>
      </c>
      <c r="F36" s="30">
        <v>22850</v>
      </c>
      <c r="G36" s="29">
        <f t="shared" si="1"/>
        <v>3811409.6492000003</v>
      </c>
      <c r="H36" s="29">
        <v>197318.16000000003</v>
      </c>
      <c r="I36" s="29"/>
      <c r="J36" s="29">
        <v>25000</v>
      </c>
      <c r="K36" s="29">
        <f t="shared" si="3"/>
        <v>4033727.8092000005</v>
      </c>
      <c r="L36" s="29">
        <f t="shared" si="2"/>
        <v>223149.99999999953</v>
      </c>
      <c r="M36" s="29">
        <f t="shared" si="4"/>
        <v>13017.083333333307</v>
      </c>
    </row>
    <row r="37" spans="1:13" ht="24" customHeight="1" x14ac:dyDescent="0.3">
      <c r="A37" s="27">
        <v>25</v>
      </c>
      <c r="B37" s="28" t="s">
        <v>49</v>
      </c>
      <c r="C37" s="29">
        <v>5093792.3432000009</v>
      </c>
      <c r="D37" s="29">
        <v>20000</v>
      </c>
      <c r="E37" s="29">
        <v>4593486.5832000012</v>
      </c>
      <c r="F37" s="30">
        <v>25680</v>
      </c>
      <c r="G37" s="29">
        <f t="shared" si="1"/>
        <v>4619166.5832000012</v>
      </c>
      <c r="H37" s="29">
        <v>242105.76</v>
      </c>
      <c r="I37" s="29"/>
      <c r="J37" s="29">
        <v>25000</v>
      </c>
      <c r="K37" s="29">
        <f t="shared" si="3"/>
        <v>4886272.3432000009</v>
      </c>
      <c r="L37" s="29">
        <f t="shared" si="2"/>
        <v>227520</v>
      </c>
      <c r="M37" s="29">
        <f t="shared" si="4"/>
        <v>13272</v>
      </c>
    </row>
    <row r="38" spans="1:13" ht="24" customHeight="1" x14ac:dyDescent="0.3">
      <c r="A38" s="27">
        <v>26</v>
      </c>
      <c r="B38" s="28" t="s">
        <v>50</v>
      </c>
      <c r="C38" s="29">
        <v>5326842.459999999</v>
      </c>
      <c r="D38" s="29">
        <v>20000</v>
      </c>
      <c r="E38" s="29">
        <v>4703195.7399999993</v>
      </c>
      <c r="F38" s="30">
        <v>42500</v>
      </c>
      <c r="G38" s="29">
        <f t="shared" si="1"/>
        <v>4745695.7399999993</v>
      </c>
      <c r="H38" s="29">
        <v>243846.71999999988</v>
      </c>
      <c r="I38" s="29"/>
      <c r="J38" s="29">
        <v>25000</v>
      </c>
      <c r="K38" s="29">
        <f t="shared" si="3"/>
        <v>5014542.459999999</v>
      </c>
      <c r="L38" s="29">
        <f t="shared" si="2"/>
        <v>332300</v>
      </c>
      <c r="M38" s="29">
        <f t="shared" si="4"/>
        <v>19384.166666666664</v>
      </c>
    </row>
    <row r="39" spans="1:13" ht="24" customHeight="1" x14ac:dyDescent="0.3">
      <c r="A39" s="27">
        <v>27</v>
      </c>
      <c r="B39" s="28" t="s">
        <v>51</v>
      </c>
      <c r="C39" s="29">
        <v>5009305.3687999994</v>
      </c>
      <c r="D39" s="29">
        <v>20000</v>
      </c>
      <c r="E39" s="29">
        <v>4505812.1687999992</v>
      </c>
      <c r="F39" s="30">
        <v>28730</v>
      </c>
      <c r="G39" s="29">
        <f t="shared" si="1"/>
        <v>4534542.1687999992</v>
      </c>
      <c r="H39" s="29">
        <v>236293.19999999992</v>
      </c>
      <c r="I39" s="29"/>
      <c r="J39" s="29">
        <v>25000</v>
      </c>
      <c r="K39" s="29">
        <f t="shared" si="3"/>
        <v>4795835.3687999994</v>
      </c>
      <c r="L39" s="29">
        <f t="shared" si="2"/>
        <v>233470</v>
      </c>
      <c r="M39" s="29">
        <f t="shared" si="4"/>
        <v>13619.083333333332</v>
      </c>
    </row>
    <row r="40" spans="1:13" ht="24" customHeight="1" x14ac:dyDescent="0.3">
      <c r="A40" s="27">
        <v>28</v>
      </c>
      <c r="B40" s="28" t="s">
        <v>52</v>
      </c>
      <c r="C40" s="29">
        <v>5219270.7320000017</v>
      </c>
      <c r="D40" s="29">
        <v>20000</v>
      </c>
      <c r="E40" s="29">
        <v>4708594.8120000018</v>
      </c>
      <c r="F40" s="30">
        <v>30120</v>
      </c>
      <c r="G40" s="29">
        <f t="shared" si="1"/>
        <v>4738714.8120000018</v>
      </c>
      <c r="H40" s="29">
        <v>247075.91999999993</v>
      </c>
      <c r="I40" s="29"/>
      <c r="J40" s="29">
        <v>25000</v>
      </c>
      <c r="K40" s="29">
        <f t="shared" si="3"/>
        <v>5010790.7320000017</v>
      </c>
      <c r="L40" s="29">
        <f t="shared" si="2"/>
        <v>228480</v>
      </c>
      <c r="M40" s="29">
        <f t="shared" si="4"/>
        <v>13328</v>
      </c>
    </row>
    <row r="41" spans="1:13" ht="24" customHeight="1" x14ac:dyDescent="0.3">
      <c r="A41" s="27">
        <v>29</v>
      </c>
      <c r="B41" s="28" t="s">
        <v>53</v>
      </c>
      <c r="C41" s="29">
        <v>10180736.969600005</v>
      </c>
      <c r="D41" s="29">
        <v>20000</v>
      </c>
      <c r="E41" s="29">
        <v>9328638.4896000046</v>
      </c>
      <c r="F41" s="30">
        <v>49740</v>
      </c>
      <c r="G41" s="29">
        <f t="shared" si="1"/>
        <v>9378378.4896000046</v>
      </c>
      <c r="H41" s="29">
        <v>502098.48000000021</v>
      </c>
      <c r="I41" s="29"/>
      <c r="J41" s="29">
        <v>25000</v>
      </c>
      <c r="K41" s="29">
        <f t="shared" si="3"/>
        <v>9905476.9696000051</v>
      </c>
      <c r="L41" s="29">
        <f t="shared" si="2"/>
        <v>295260</v>
      </c>
      <c r="M41" s="29">
        <f t="shared" si="4"/>
        <v>17223.5</v>
      </c>
    </row>
    <row r="42" spans="1:13" ht="24" customHeight="1" x14ac:dyDescent="0.3">
      <c r="A42" s="27">
        <v>30</v>
      </c>
      <c r="B42" s="28" t="s">
        <v>54</v>
      </c>
      <c r="C42" s="29">
        <v>6363309.7280000001</v>
      </c>
      <c r="D42" s="29">
        <v>20000</v>
      </c>
      <c r="E42" s="29">
        <v>5760145.4879999999</v>
      </c>
      <c r="F42" s="30">
        <v>36750</v>
      </c>
      <c r="G42" s="29">
        <f t="shared" si="1"/>
        <v>5796895.4879999999</v>
      </c>
      <c r="H42" s="29">
        <v>308964.23999999993</v>
      </c>
      <c r="I42" s="29"/>
      <c r="J42" s="29">
        <v>25000</v>
      </c>
      <c r="K42" s="29">
        <f t="shared" si="3"/>
        <v>6130859.7280000001</v>
      </c>
      <c r="L42" s="29">
        <f t="shared" si="2"/>
        <v>252450</v>
      </c>
      <c r="M42" s="29">
        <f t="shared" si="4"/>
        <v>14726.25</v>
      </c>
    </row>
    <row r="43" spans="1:13" ht="24" customHeight="1" x14ac:dyDescent="0.3">
      <c r="A43" s="27">
        <v>31</v>
      </c>
      <c r="B43" s="28" t="s">
        <v>55</v>
      </c>
      <c r="C43" s="29">
        <v>3403914.2815999999</v>
      </c>
      <c r="D43" s="29">
        <v>20000</v>
      </c>
      <c r="E43" s="29">
        <v>3013604.3615999999</v>
      </c>
      <c r="F43" s="30">
        <v>20500</v>
      </c>
      <c r="G43" s="29">
        <f t="shared" si="1"/>
        <v>3034104.3615999999</v>
      </c>
      <c r="H43" s="29">
        <v>153709.92000000001</v>
      </c>
      <c r="I43" s="29"/>
      <c r="J43" s="29">
        <v>25000</v>
      </c>
      <c r="K43" s="29">
        <f t="shared" si="3"/>
        <v>3212814.2815999999</v>
      </c>
      <c r="L43" s="29">
        <f t="shared" si="2"/>
        <v>211100</v>
      </c>
      <c r="M43" s="29">
        <f t="shared" si="4"/>
        <v>12314.166666666668</v>
      </c>
    </row>
    <row r="44" spans="1:13" ht="24" customHeight="1" x14ac:dyDescent="0.3">
      <c r="A44" s="27">
        <v>32</v>
      </c>
      <c r="B44" s="28" t="s">
        <v>56</v>
      </c>
      <c r="C44" s="29">
        <v>6813511.0435999986</v>
      </c>
      <c r="D44" s="29">
        <v>20000</v>
      </c>
      <c r="E44" s="29">
        <v>6158209.443599999</v>
      </c>
      <c r="F44" s="30">
        <v>41230</v>
      </c>
      <c r="G44" s="29">
        <f t="shared" si="1"/>
        <v>6199439.443599999</v>
      </c>
      <c r="H44" s="29">
        <v>330501.59999999986</v>
      </c>
      <c r="I44" s="29"/>
      <c r="J44" s="29">
        <v>25000</v>
      </c>
      <c r="K44" s="29">
        <f t="shared" si="3"/>
        <v>6554941.0435999986</v>
      </c>
      <c r="L44" s="29">
        <f t="shared" si="2"/>
        <v>278570</v>
      </c>
      <c r="M44" s="29">
        <f t="shared" si="4"/>
        <v>16249.916666666666</v>
      </c>
    </row>
    <row r="45" spans="1:13" ht="24" customHeight="1" x14ac:dyDescent="0.3">
      <c r="A45" s="27">
        <v>33</v>
      </c>
      <c r="B45" s="28" t="s">
        <v>57</v>
      </c>
      <c r="C45" s="29">
        <v>5864979.0692000007</v>
      </c>
      <c r="D45" s="29">
        <v>20000</v>
      </c>
      <c r="E45" s="29">
        <v>5280400.9092000006</v>
      </c>
      <c r="F45" s="30">
        <v>38880</v>
      </c>
      <c r="G45" s="29">
        <f t="shared" si="1"/>
        <v>5319280.9092000006</v>
      </c>
      <c r="H45" s="29">
        <v>288578.15999999986</v>
      </c>
      <c r="I45" s="29"/>
      <c r="J45" s="29">
        <v>25000</v>
      </c>
      <c r="K45" s="29">
        <f t="shared" si="3"/>
        <v>5632859.0692000007</v>
      </c>
      <c r="L45" s="29">
        <f t="shared" si="2"/>
        <v>252120</v>
      </c>
      <c r="M45" s="29">
        <f t="shared" si="4"/>
        <v>14707</v>
      </c>
    </row>
    <row r="46" spans="1:13" ht="24" customHeight="1" x14ac:dyDescent="0.3">
      <c r="A46" s="27">
        <v>34</v>
      </c>
      <c r="B46" s="28" t="s">
        <v>58</v>
      </c>
      <c r="C46" s="29">
        <v>5608714.0159999998</v>
      </c>
      <c r="D46" s="29">
        <v>20000</v>
      </c>
      <c r="E46" s="29">
        <v>5066237.1359999999</v>
      </c>
      <c r="F46" s="30">
        <v>30150</v>
      </c>
      <c r="G46" s="29">
        <f t="shared" si="1"/>
        <v>5096387.1359999999</v>
      </c>
      <c r="H46" s="29">
        <v>269876.88</v>
      </c>
      <c r="I46" s="29"/>
      <c r="J46" s="29">
        <v>25000</v>
      </c>
      <c r="K46" s="29">
        <f t="shared" si="3"/>
        <v>5391264.0159999998</v>
      </c>
      <c r="L46" s="29">
        <f t="shared" si="2"/>
        <v>237450</v>
      </c>
      <c r="M46" s="29">
        <f t="shared" si="4"/>
        <v>13851.25</v>
      </c>
    </row>
    <row r="47" spans="1:13" s="13" customFormat="1" ht="24" customHeight="1" x14ac:dyDescent="0.3">
      <c r="A47" s="1" t="s">
        <v>59</v>
      </c>
      <c r="B47" s="31" t="s">
        <v>60</v>
      </c>
      <c r="C47" s="26">
        <f>SUM(C48:C81)</f>
        <v>243024522.46559995</v>
      </c>
      <c r="D47" s="26">
        <f>SUM(D48:D81)</f>
        <v>680000</v>
      </c>
      <c r="E47" s="26">
        <f>SUM(E48:E81)</f>
        <v>219230818.94560003</v>
      </c>
      <c r="F47" s="26">
        <f t="shared" ref="F47:M47" si="5">SUM(F48:F81)</f>
        <v>1352830</v>
      </c>
      <c r="G47" s="26">
        <f t="shared" si="5"/>
        <v>220583648.94560003</v>
      </c>
      <c r="H47" s="26">
        <f t="shared" si="5"/>
        <v>11608103.520000003</v>
      </c>
      <c r="I47" s="26">
        <f t="shared" si="5"/>
        <v>0</v>
      </c>
      <c r="J47" s="26">
        <f t="shared" si="5"/>
        <v>1190000</v>
      </c>
      <c r="K47" s="26">
        <f t="shared" si="5"/>
        <v>233381752.46559995</v>
      </c>
      <c r="L47" s="26">
        <f t="shared" si="5"/>
        <v>10322770</v>
      </c>
      <c r="M47" s="26">
        <f t="shared" si="5"/>
        <v>602161.58333333337</v>
      </c>
    </row>
    <row r="48" spans="1:13" ht="24" customHeight="1" x14ac:dyDescent="0.3">
      <c r="A48" s="27">
        <v>35</v>
      </c>
      <c r="B48" s="28" t="s">
        <v>61</v>
      </c>
      <c r="C48" s="29">
        <v>8771658.2400000002</v>
      </c>
      <c r="D48" s="29">
        <v>20000</v>
      </c>
      <c r="E48" s="29">
        <v>7954558.5599999996</v>
      </c>
      <c r="F48" s="30">
        <v>41930</v>
      </c>
      <c r="G48" s="29">
        <f t="shared" ref="G48:G81" si="6">SUM(E48:F48)</f>
        <v>7996488.5599999996</v>
      </c>
      <c r="H48" s="29">
        <v>425299.68</v>
      </c>
      <c r="I48" s="29"/>
      <c r="J48" s="32">
        <v>35000</v>
      </c>
      <c r="K48" s="29">
        <f t="shared" si="3"/>
        <v>8456788.2400000002</v>
      </c>
      <c r="L48" s="29">
        <f t="shared" ref="L48:L81" si="7">C48+D48-K48</f>
        <v>334870</v>
      </c>
      <c r="M48" s="29">
        <f t="shared" si="4"/>
        <v>19534.083333333336</v>
      </c>
    </row>
    <row r="49" spans="1:13" ht="24" customHeight="1" x14ac:dyDescent="0.3">
      <c r="A49" s="27">
        <v>36</v>
      </c>
      <c r="B49" s="28" t="s">
        <v>62</v>
      </c>
      <c r="C49" s="29">
        <v>10281657.813999997</v>
      </c>
      <c r="D49" s="29">
        <v>20000</v>
      </c>
      <c r="E49" s="29">
        <v>9365841.4139999971</v>
      </c>
      <c r="F49" s="30">
        <v>53720</v>
      </c>
      <c r="G49" s="29">
        <f t="shared" si="6"/>
        <v>9419561.4139999971</v>
      </c>
      <c r="H49" s="29">
        <v>518216.4000000002</v>
      </c>
      <c r="I49" s="29"/>
      <c r="J49" s="32">
        <v>35000</v>
      </c>
      <c r="K49" s="29">
        <f t="shared" si="3"/>
        <v>9972777.8139999975</v>
      </c>
      <c r="L49" s="29">
        <f t="shared" si="7"/>
        <v>328880</v>
      </c>
      <c r="M49" s="29">
        <f t="shared" si="4"/>
        <v>19184.666666666664</v>
      </c>
    </row>
    <row r="50" spans="1:13" ht="24" customHeight="1" x14ac:dyDescent="0.3">
      <c r="A50" s="27">
        <v>37</v>
      </c>
      <c r="B50" s="28" t="s">
        <v>63</v>
      </c>
      <c r="C50" s="29">
        <v>6163379.0619999999</v>
      </c>
      <c r="D50" s="29">
        <v>20000</v>
      </c>
      <c r="E50" s="29">
        <v>5555073.2220000001</v>
      </c>
      <c r="F50" s="30">
        <v>31570</v>
      </c>
      <c r="G50" s="29">
        <f t="shared" si="6"/>
        <v>5586643.2220000001</v>
      </c>
      <c r="H50" s="29">
        <v>302505.84000000003</v>
      </c>
      <c r="I50" s="29"/>
      <c r="J50" s="32">
        <v>35000</v>
      </c>
      <c r="K50" s="29">
        <f t="shared" si="3"/>
        <v>5924149.0619999999</v>
      </c>
      <c r="L50" s="29">
        <f t="shared" si="7"/>
        <v>259230</v>
      </c>
      <c r="M50" s="29">
        <f t="shared" si="4"/>
        <v>15121.75</v>
      </c>
    </row>
    <row r="51" spans="1:13" ht="24" customHeight="1" x14ac:dyDescent="0.3">
      <c r="A51" s="27">
        <v>38</v>
      </c>
      <c r="B51" s="28" t="s">
        <v>64</v>
      </c>
      <c r="C51" s="29">
        <v>7147340.9376000008</v>
      </c>
      <c r="D51" s="29">
        <v>20000</v>
      </c>
      <c r="E51" s="29">
        <v>6432893.8176000006</v>
      </c>
      <c r="F51" s="30">
        <v>49750</v>
      </c>
      <c r="G51" s="29">
        <f t="shared" si="6"/>
        <v>6482643.8176000006</v>
      </c>
      <c r="H51" s="29">
        <v>335247.12000000011</v>
      </c>
      <c r="I51" s="29"/>
      <c r="J51" s="32">
        <v>35000</v>
      </c>
      <c r="K51" s="29">
        <f t="shared" si="3"/>
        <v>6852890.9376000008</v>
      </c>
      <c r="L51" s="29">
        <f t="shared" si="7"/>
        <v>314450</v>
      </c>
      <c r="M51" s="29">
        <f t="shared" si="4"/>
        <v>18342.916666666664</v>
      </c>
    </row>
    <row r="52" spans="1:13" ht="24" customHeight="1" x14ac:dyDescent="0.3">
      <c r="A52" s="27">
        <v>39</v>
      </c>
      <c r="B52" s="28" t="s">
        <v>65</v>
      </c>
      <c r="C52" s="29">
        <v>5247586.4123999998</v>
      </c>
      <c r="D52" s="29">
        <v>20000</v>
      </c>
      <c r="E52" s="29">
        <v>4637078.4923999999</v>
      </c>
      <c r="F52" s="30">
        <v>30150</v>
      </c>
      <c r="G52" s="29">
        <f t="shared" si="6"/>
        <v>4667228.4923999999</v>
      </c>
      <c r="H52" s="29">
        <v>258307.92000000007</v>
      </c>
      <c r="I52" s="29"/>
      <c r="J52" s="32">
        <v>35000</v>
      </c>
      <c r="K52" s="29">
        <f t="shared" si="3"/>
        <v>4960536.4123999998</v>
      </c>
      <c r="L52" s="29">
        <f t="shared" si="7"/>
        <v>307050</v>
      </c>
      <c r="M52" s="29">
        <f t="shared" si="4"/>
        <v>17911.25</v>
      </c>
    </row>
    <row r="53" spans="1:13" ht="24" customHeight="1" x14ac:dyDescent="0.3">
      <c r="A53" s="27">
        <v>40</v>
      </c>
      <c r="B53" s="28" t="s">
        <v>66</v>
      </c>
      <c r="C53" s="29">
        <v>6086350.9271999989</v>
      </c>
      <c r="D53" s="29">
        <v>20000</v>
      </c>
      <c r="E53" s="29">
        <v>5450663.8871999988</v>
      </c>
      <c r="F53" s="30">
        <v>32280</v>
      </c>
      <c r="G53" s="29">
        <f t="shared" si="6"/>
        <v>5482943.8871999988</v>
      </c>
      <c r="H53" s="29">
        <v>288887.0400000001</v>
      </c>
      <c r="I53" s="29"/>
      <c r="J53" s="32">
        <v>35000</v>
      </c>
      <c r="K53" s="29">
        <f t="shared" si="3"/>
        <v>5806830.9271999989</v>
      </c>
      <c r="L53" s="29">
        <f t="shared" si="7"/>
        <v>299520</v>
      </c>
      <c r="M53" s="29">
        <f t="shared" si="4"/>
        <v>17472</v>
      </c>
    </row>
    <row r="54" spans="1:13" ht="24" customHeight="1" x14ac:dyDescent="0.3">
      <c r="A54" s="27">
        <v>41</v>
      </c>
      <c r="B54" s="28" t="s">
        <v>67</v>
      </c>
      <c r="C54" s="29">
        <v>5537578.8047999991</v>
      </c>
      <c r="D54" s="29">
        <v>20000</v>
      </c>
      <c r="E54" s="29">
        <v>4922740.8047999991</v>
      </c>
      <c r="F54" s="30">
        <v>41360</v>
      </c>
      <c r="G54" s="29">
        <f t="shared" si="6"/>
        <v>4964100.8047999991</v>
      </c>
      <c r="H54" s="29">
        <v>259038.00000000006</v>
      </c>
      <c r="I54" s="29"/>
      <c r="J54" s="32">
        <v>35000</v>
      </c>
      <c r="K54" s="29">
        <f t="shared" si="3"/>
        <v>5258138.8047999991</v>
      </c>
      <c r="L54" s="29">
        <f t="shared" si="7"/>
        <v>299440</v>
      </c>
      <c r="M54" s="29">
        <f t="shared" si="4"/>
        <v>17467.333333333336</v>
      </c>
    </row>
    <row r="55" spans="1:13" ht="24" customHeight="1" x14ac:dyDescent="0.3">
      <c r="A55" s="27">
        <v>42</v>
      </c>
      <c r="B55" s="28" t="s">
        <v>68</v>
      </c>
      <c r="C55" s="29">
        <v>6058932.1396000003</v>
      </c>
      <c r="D55" s="29">
        <v>20000</v>
      </c>
      <c r="E55" s="29">
        <v>5449788.9396000002</v>
      </c>
      <c r="F55" s="30">
        <v>32990</v>
      </c>
      <c r="G55" s="29">
        <f t="shared" si="6"/>
        <v>5482778.9396000002</v>
      </c>
      <c r="H55" s="29">
        <v>288943.20000000013</v>
      </c>
      <c r="I55" s="29"/>
      <c r="J55" s="32">
        <v>35000</v>
      </c>
      <c r="K55" s="29">
        <f t="shared" si="3"/>
        <v>5806722.1396000003</v>
      </c>
      <c r="L55" s="29">
        <f t="shared" si="7"/>
        <v>272210</v>
      </c>
      <c r="M55" s="29">
        <f t="shared" si="4"/>
        <v>15878.916666666666</v>
      </c>
    </row>
    <row r="56" spans="1:13" ht="24" customHeight="1" x14ac:dyDescent="0.3">
      <c r="A56" s="27">
        <v>43</v>
      </c>
      <c r="B56" s="28" t="s">
        <v>69</v>
      </c>
      <c r="C56" s="29">
        <v>10436128.816800002</v>
      </c>
      <c r="D56" s="29">
        <v>20000</v>
      </c>
      <c r="E56" s="29">
        <v>9477874.5768000018</v>
      </c>
      <c r="F56" s="30">
        <v>58890</v>
      </c>
      <c r="G56" s="29">
        <f t="shared" si="6"/>
        <v>9536764.5768000018</v>
      </c>
      <c r="H56" s="29">
        <v>516054.24000000022</v>
      </c>
      <c r="I56" s="29"/>
      <c r="J56" s="32">
        <v>35000</v>
      </c>
      <c r="K56" s="29">
        <f t="shared" si="3"/>
        <v>10087818.816800002</v>
      </c>
      <c r="L56" s="29">
        <f t="shared" si="7"/>
        <v>368310</v>
      </c>
      <c r="M56" s="29">
        <f t="shared" si="4"/>
        <v>21484.75</v>
      </c>
    </row>
    <row r="57" spans="1:13" ht="24" customHeight="1" x14ac:dyDescent="0.3">
      <c r="A57" s="27">
        <v>44</v>
      </c>
      <c r="B57" s="28" t="s">
        <v>70</v>
      </c>
      <c r="C57" s="29">
        <v>5649391.4479999999</v>
      </c>
      <c r="D57" s="29">
        <v>20000</v>
      </c>
      <c r="E57" s="29">
        <v>4979766.1679999996</v>
      </c>
      <c r="F57" s="30">
        <v>27810</v>
      </c>
      <c r="G57" s="29">
        <f t="shared" si="6"/>
        <v>5007576.1679999996</v>
      </c>
      <c r="H57" s="29">
        <v>272825.28000000003</v>
      </c>
      <c r="I57" s="29"/>
      <c r="J57" s="32">
        <v>35000</v>
      </c>
      <c r="K57" s="29">
        <f t="shared" si="3"/>
        <v>5315401.4479999999</v>
      </c>
      <c r="L57" s="29">
        <f t="shared" si="7"/>
        <v>353990</v>
      </c>
      <c r="M57" s="29">
        <f t="shared" si="4"/>
        <v>20649.416666666664</v>
      </c>
    </row>
    <row r="58" spans="1:13" ht="24" customHeight="1" x14ac:dyDescent="0.3">
      <c r="A58" s="27">
        <v>45</v>
      </c>
      <c r="B58" s="28" t="s">
        <v>71</v>
      </c>
      <c r="C58" s="29">
        <v>5130173.9951999988</v>
      </c>
      <c r="D58" s="29">
        <v>20000</v>
      </c>
      <c r="E58" s="29">
        <v>4535447.0351999989</v>
      </c>
      <c r="F58" s="30">
        <v>35830</v>
      </c>
      <c r="G58" s="29">
        <f t="shared" si="6"/>
        <v>4571277.0351999989</v>
      </c>
      <c r="H58" s="29">
        <v>242526.96000000011</v>
      </c>
      <c r="I58" s="29"/>
      <c r="J58" s="32">
        <v>35000</v>
      </c>
      <c r="K58" s="29">
        <f t="shared" si="3"/>
        <v>4848803.9951999988</v>
      </c>
      <c r="L58" s="29">
        <f t="shared" si="7"/>
        <v>301370</v>
      </c>
      <c r="M58" s="29">
        <f t="shared" si="4"/>
        <v>17579.916666666664</v>
      </c>
    </row>
    <row r="59" spans="1:13" ht="24" customHeight="1" x14ac:dyDescent="0.3">
      <c r="A59" s="27">
        <v>46</v>
      </c>
      <c r="B59" s="28" t="s">
        <v>72</v>
      </c>
      <c r="C59" s="29">
        <v>5918915.7588000009</v>
      </c>
      <c r="D59" s="29">
        <v>20000</v>
      </c>
      <c r="E59" s="29">
        <v>5273481.3588000005</v>
      </c>
      <c r="F59" s="30">
        <v>28520</v>
      </c>
      <c r="G59" s="29">
        <f t="shared" si="6"/>
        <v>5302001.3588000005</v>
      </c>
      <c r="H59" s="29">
        <v>278834.40000000008</v>
      </c>
      <c r="I59" s="29"/>
      <c r="J59" s="32">
        <v>35000</v>
      </c>
      <c r="K59" s="29">
        <f t="shared" si="3"/>
        <v>5615835.7588000009</v>
      </c>
      <c r="L59" s="29">
        <f t="shared" si="7"/>
        <v>323080</v>
      </c>
      <c r="M59" s="29">
        <f t="shared" si="4"/>
        <v>18846.333333333336</v>
      </c>
    </row>
    <row r="60" spans="1:13" ht="24" customHeight="1" x14ac:dyDescent="0.3">
      <c r="A60" s="27">
        <v>47</v>
      </c>
      <c r="B60" s="28" t="s">
        <v>73</v>
      </c>
      <c r="C60" s="29">
        <v>8645804.9759999979</v>
      </c>
      <c r="D60" s="29">
        <v>20000</v>
      </c>
      <c r="E60" s="29">
        <v>7828991.1359999981</v>
      </c>
      <c r="F60" s="30">
        <v>44780</v>
      </c>
      <c r="G60" s="29">
        <f t="shared" si="6"/>
        <v>7873771.1359999981</v>
      </c>
      <c r="H60" s="29">
        <v>410613.84000000014</v>
      </c>
      <c r="I60" s="29"/>
      <c r="J60" s="32">
        <v>35000</v>
      </c>
      <c r="K60" s="29">
        <f t="shared" si="3"/>
        <v>8319384.9759999979</v>
      </c>
      <c r="L60" s="29">
        <f t="shared" si="7"/>
        <v>346420</v>
      </c>
      <c r="M60" s="29">
        <f t="shared" si="4"/>
        <v>20207.833333333336</v>
      </c>
    </row>
    <row r="61" spans="1:13" ht="24" customHeight="1" x14ac:dyDescent="0.3">
      <c r="A61" s="27">
        <v>48</v>
      </c>
      <c r="B61" s="28" t="s">
        <v>74</v>
      </c>
      <c r="C61" s="29">
        <v>6628720.4112</v>
      </c>
      <c r="D61" s="29">
        <v>20000</v>
      </c>
      <c r="E61" s="29">
        <v>5954821.5312000001</v>
      </c>
      <c r="F61" s="30">
        <v>49090</v>
      </c>
      <c r="G61" s="29">
        <f t="shared" si="6"/>
        <v>6003911.5312000001</v>
      </c>
      <c r="H61" s="29">
        <v>312698.87999999995</v>
      </c>
      <c r="I61" s="29"/>
      <c r="J61" s="32">
        <v>35000</v>
      </c>
      <c r="K61" s="29">
        <f t="shared" si="3"/>
        <v>6351610.4112</v>
      </c>
      <c r="L61" s="29">
        <f t="shared" si="7"/>
        <v>297110</v>
      </c>
      <c r="M61" s="29">
        <f t="shared" si="4"/>
        <v>17331.416666666664</v>
      </c>
    </row>
    <row r="62" spans="1:13" ht="24" customHeight="1" x14ac:dyDescent="0.3">
      <c r="A62" s="27">
        <v>49</v>
      </c>
      <c r="B62" s="28" t="s">
        <v>75</v>
      </c>
      <c r="C62" s="29">
        <v>5360491.5464000003</v>
      </c>
      <c r="D62" s="29">
        <v>20000</v>
      </c>
      <c r="E62" s="29">
        <v>4834626.4264000002</v>
      </c>
      <c r="F62" s="30">
        <v>24260</v>
      </c>
      <c r="G62" s="29">
        <f t="shared" si="6"/>
        <v>4858886.4264000002</v>
      </c>
      <c r="H62" s="29">
        <v>236265.12000000002</v>
      </c>
      <c r="I62" s="29"/>
      <c r="J62" s="32">
        <v>35000</v>
      </c>
      <c r="K62" s="29">
        <f t="shared" si="3"/>
        <v>5130151.5464000003</v>
      </c>
      <c r="L62" s="29">
        <f t="shared" si="7"/>
        <v>250340</v>
      </c>
      <c r="M62" s="29">
        <f t="shared" si="4"/>
        <v>14603.166666666666</v>
      </c>
    </row>
    <row r="63" spans="1:13" ht="24" customHeight="1" x14ac:dyDescent="0.3">
      <c r="A63" s="27">
        <v>50</v>
      </c>
      <c r="B63" s="28" t="s">
        <v>76</v>
      </c>
      <c r="C63" s="29">
        <v>6947615.7771999994</v>
      </c>
      <c r="D63" s="29">
        <v>20000</v>
      </c>
      <c r="E63" s="29">
        <v>6263210.9771999996</v>
      </c>
      <c r="F63" s="30">
        <v>41010</v>
      </c>
      <c r="G63" s="29">
        <f t="shared" si="6"/>
        <v>6304220.9771999996</v>
      </c>
      <c r="H63" s="29">
        <v>324604.80000000016</v>
      </c>
      <c r="I63" s="29"/>
      <c r="J63" s="32">
        <v>35000</v>
      </c>
      <c r="K63" s="29">
        <f t="shared" si="3"/>
        <v>6663825.7771999994</v>
      </c>
      <c r="L63" s="29">
        <f t="shared" si="7"/>
        <v>303790</v>
      </c>
      <c r="M63" s="29">
        <f t="shared" si="4"/>
        <v>17721.083333333336</v>
      </c>
    </row>
    <row r="64" spans="1:13" ht="24" customHeight="1" x14ac:dyDescent="0.3">
      <c r="A64" s="27">
        <v>51</v>
      </c>
      <c r="B64" s="28" t="s">
        <v>77</v>
      </c>
      <c r="C64" s="29">
        <v>6239986.9323999984</v>
      </c>
      <c r="D64" s="29">
        <v>20000</v>
      </c>
      <c r="E64" s="29">
        <v>5633812.2923999988</v>
      </c>
      <c r="F64" s="30">
        <v>30650</v>
      </c>
      <c r="G64" s="29">
        <f t="shared" si="6"/>
        <v>5664462.2923999988</v>
      </c>
      <c r="H64" s="29">
        <v>298574.64000000007</v>
      </c>
      <c r="I64" s="29"/>
      <c r="J64" s="32">
        <v>35000</v>
      </c>
      <c r="K64" s="29">
        <f t="shared" si="3"/>
        <v>5998036.9323999984</v>
      </c>
      <c r="L64" s="29">
        <f t="shared" si="7"/>
        <v>261950</v>
      </c>
      <c r="M64" s="29">
        <f t="shared" si="4"/>
        <v>15280.416666666666</v>
      </c>
    </row>
    <row r="65" spans="1:13" ht="24" customHeight="1" x14ac:dyDescent="0.3">
      <c r="A65" s="27">
        <v>52</v>
      </c>
      <c r="B65" s="28" t="s">
        <v>78</v>
      </c>
      <c r="C65" s="29">
        <v>6089313.6131999996</v>
      </c>
      <c r="D65" s="29">
        <v>20000</v>
      </c>
      <c r="E65" s="29">
        <v>5451711.3731999993</v>
      </c>
      <c r="F65" s="30">
        <v>29230</v>
      </c>
      <c r="G65" s="29">
        <f t="shared" si="6"/>
        <v>5480941.3731999993</v>
      </c>
      <c r="H65" s="29">
        <v>287202.23999999993</v>
      </c>
      <c r="I65" s="29"/>
      <c r="J65" s="32">
        <v>35000</v>
      </c>
      <c r="K65" s="29">
        <f t="shared" si="3"/>
        <v>5803143.6131999996</v>
      </c>
      <c r="L65" s="29">
        <f t="shared" si="7"/>
        <v>306170</v>
      </c>
      <c r="M65" s="29">
        <f t="shared" si="4"/>
        <v>17859.916666666664</v>
      </c>
    </row>
    <row r="66" spans="1:13" ht="24" customHeight="1" x14ac:dyDescent="0.3">
      <c r="A66" s="27">
        <v>53</v>
      </c>
      <c r="B66" s="28" t="s">
        <v>79</v>
      </c>
      <c r="C66" s="29">
        <v>14835619.679200001</v>
      </c>
      <c r="D66" s="29">
        <v>20000</v>
      </c>
      <c r="E66" s="29">
        <v>13612697.359200001</v>
      </c>
      <c r="F66" s="30">
        <v>75140</v>
      </c>
      <c r="G66" s="29">
        <f t="shared" si="6"/>
        <v>13687837.359200001</v>
      </c>
      <c r="H66" s="29">
        <v>740722.32000000007</v>
      </c>
      <c r="I66" s="29"/>
      <c r="J66" s="32">
        <v>35000</v>
      </c>
      <c r="K66" s="29">
        <f t="shared" si="3"/>
        <v>14463559.679200001</v>
      </c>
      <c r="L66" s="29">
        <f t="shared" si="7"/>
        <v>392060</v>
      </c>
      <c r="M66" s="29">
        <f t="shared" si="4"/>
        <v>22870.166666666664</v>
      </c>
    </row>
    <row r="67" spans="1:13" ht="24" customHeight="1" x14ac:dyDescent="0.3">
      <c r="A67" s="27">
        <v>54</v>
      </c>
      <c r="B67" s="28" t="s">
        <v>80</v>
      </c>
      <c r="C67" s="29">
        <v>5268506.9140000008</v>
      </c>
      <c r="D67" s="29">
        <v>20000</v>
      </c>
      <c r="E67" s="29">
        <v>4717414.4340000004</v>
      </c>
      <c r="F67" s="30">
        <v>27100</v>
      </c>
      <c r="G67" s="29">
        <f t="shared" si="6"/>
        <v>4744514.4340000004</v>
      </c>
      <c r="H67" s="29">
        <v>254292.48000000004</v>
      </c>
      <c r="I67" s="29"/>
      <c r="J67" s="32">
        <v>35000</v>
      </c>
      <c r="K67" s="29">
        <f t="shared" si="3"/>
        <v>5033806.9140000008</v>
      </c>
      <c r="L67" s="29">
        <f t="shared" si="7"/>
        <v>254700</v>
      </c>
      <c r="M67" s="29">
        <f t="shared" si="4"/>
        <v>14857.5</v>
      </c>
    </row>
    <row r="68" spans="1:13" ht="24" customHeight="1" x14ac:dyDescent="0.3">
      <c r="A68" s="27">
        <v>55</v>
      </c>
      <c r="B68" s="28" t="s">
        <v>81</v>
      </c>
      <c r="C68" s="29">
        <v>5133729.2428000001</v>
      </c>
      <c r="D68" s="29">
        <v>20000</v>
      </c>
      <c r="E68" s="29">
        <v>4614996.4428000003</v>
      </c>
      <c r="F68" s="30">
        <v>27100</v>
      </c>
      <c r="G68" s="29">
        <f t="shared" si="6"/>
        <v>4642096.4428000003</v>
      </c>
      <c r="H68" s="29">
        <v>229132.8000000001</v>
      </c>
      <c r="I68" s="29"/>
      <c r="J68" s="32">
        <v>35000</v>
      </c>
      <c r="K68" s="29">
        <f t="shared" si="3"/>
        <v>4906229.2428000001</v>
      </c>
      <c r="L68" s="29">
        <f t="shared" si="7"/>
        <v>247500</v>
      </c>
      <c r="M68" s="29">
        <f t="shared" si="4"/>
        <v>14437.5</v>
      </c>
    </row>
    <row r="69" spans="1:13" ht="24" customHeight="1" x14ac:dyDescent="0.3">
      <c r="A69" s="27">
        <v>56</v>
      </c>
      <c r="B69" s="28" t="s">
        <v>82</v>
      </c>
      <c r="C69" s="29">
        <v>7431473.6216000002</v>
      </c>
      <c r="D69" s="29">
        <v>20000</v>
      </c>
      <c r="E69" s="29">
        <v>6630171.1415999997</v>
      </c>
      <c r="F69" s="30">
        <v>41220</v>
      </c>
      <c r="G69" s="29">
        <f t="shared" si="6"/>
        <v>6671391.1415999997</v>
      </c>
      <c r="H69" s="29">
        <v>363102.48000000016</v>
      </c>
      <c r="I69" s="29"/>
      <c r="J69" s="32">
        <v>35000</v>
      </c>
      <c r="K69" s="29">
        <f t="shared" si="3"/>
        <v>7069493.6216000002</v>
      </c>
      <c r="L69" s="29">
        <f t="shared" si="7"/>
        <v>381980</v>
      </c>
      <c r="M69" s="29">
        <f t="shared" si="4"/>
        <v>22282.166666666664</v>
      </c>
    </row>
    <row r="70" spans="1:13" ht="24" customHeight="1" x14ac:dyDescent="0.3">
      <c r="A70" s="27">
        <v>57</v>
      </c>
      <c r="B70" s="28" t="s">
        <v>83</v>
      </c>
      <c r="C70" s="29">
        <v>6126546.2988</v>
      </c>
      <c r="D70" s="29">
        <v>20000</v>
      </c>
      <c r="E70" s="29">
        <v>5447968.8587999996</v>
      </c>
      <c r="F70" s="30">
        <v>47680</v>
      </c>
      <c r="G70" s="29">
        <f t="shared" si="6"/>
        <v>5495648.8587999996</v>
      </c>
      <c r="H70" s="29">
        <v>306577.44000000012</v>
      </c>
      <c r="I70" s="29"/>
      <c r="J70" s="32">
        <v>35000</v>
      </c>
      <c r="K70" s="29">
        <f t="shared" si="3"/>
        <v>5837226.2988</v>
      </c>
      <c r="L70" s="29">
        <f t="shared" si="7"/>
        <v>309320</v>
      </c>
      <c r="M70" s="29">
        <f t="shared" si="4"/>
        <v>18043.666666666664</v>
      </c>
    </row>
    <row r="71" spans="1:13" ht="24" customHeight="1" x14ac:dyDescent="0.3">
      <c r="A71" s="27">
        <v>58</v>
      </c>
      <c r="B71" s="28" t="s">
        <v>84</v>
      </c>
      <c r="C71" s="29">
        <v>5520752.893600001</v>
      </c>
      <c r="D71" s="29">
        <v>20000</v>
      </c>
      <c r="E71" s="29">
        <v>4976854.6536000008</v>
      </c>
      <c r="F71" s="30">
        <v>28520</v>
      </c>
      <c r="G71" s="29">
        <f t="shared" si="6"/>
        <v>5005374.6536000008</v>
      </c>
      <c r="H71" s="29">
        <v>250698.23999999999</v>
      </c>
      <c r="I71" s="29"/>
      <c r="J71" s="32">
        <v>35000</v>
      </c>
      <c r="K71" s="29">
        <f t="shared" si="3"/>
        <v>5291072.893600001</v>
      </c>
      <c r="L71" s="29">
        <f t="shared" si="7"/>
        <v>249680</v>
      </c>
      <c r="M71" s="29">
        <f t="shared" si="4"/>
        <v>14564.666666666666</v>
      </c>
    </row>
    <row r="72" spans="1:13" ht="24" customHeight="1" x14ac:dyDescent="0.3">
      <c r="A72" s="27">
        <v>59</v>
      </c>
      <c r="B72" s="28" t="s">
        <v>85</v>
      </c>
      <c r="C72" s="29">
        <v>6316217.5011999998</v>
      </c>
      <c r="D72" s="29">
        <v>20000</v>
      </c>
      <c r="E72" s="29">
        <v>5705673.9012000002</v>
      </c>
      <c r="F72" s="30">
        <v>30150</v>
      </c>
      <c r="G72" s="29">
        <f t="shared" si="6"/>
        <v>5735823.9012000002</v>
      </c>
      <c r="H72" s="29">
        <v>310143.60000000003</v>
      </c>
      <c r="I72" s="29"/>
      <c r="J72" s="32">
        <v>35000</v>
      </c>
      <c r="K72" s="29">
        <f t="shared" si="3"/>
        <v>6080967.5011999998</v>
      </c>
      <c r="L72" s="29">
        <f t="shared" si="7"/>
        <v>255250</v>
      </c>
      <c r="M72" s="29">
        <f t="shared" si="4"/>
        <v>14889.583333333334</v>
      </c>
    </row>
    <row r="73" spans="1:13" ht="24" customHeight="1" x14ac:dyDescent="0.3">
      <c r="A73" s="27">
        <v>60</v>
      </c>
      <c r="B73" s="28" t="s">
        <v>86</v>
      </c>
      <c r="C73" s="29">
        <v>5116507.3883999996</v>
      </c>
      <c r="D73" s="29">
        <v>20000</v>
      </c>
      <c r="E73" s="29">
        <v>4517627.4683999997</v>
      </c>
      <c r="F73" s="30">
        <v>29230</v>
      </c>
      <c r="G73" s="29">
        <f t="shared" si="6"/>
        <v>4546857.4683999997</v>
      </c>
      <c r="H73" s="29">
        <v>248479.92000000013</v>
      </c>
      <c r="I73" s="29"/>
      <c r="J73" s="32">
        <v>35000</v>
      </c>
      <c r="K73" s="29">
        <f t="shared" si="3"/>
        <v>4830337.3883999996</v>
      </c>
      <c r="L73" s="29">
        <f t="shared" si="7"/>
        <v>306170</v>
      </c>
      <c r="M73" s="29">
        <f t="shared" si="4"/>
        <v>17859.916666666664</v>
      </c>
    </row>
    <row r="74" spans="1:13" ht="24" customHeight="1" x14ac:dyDescent="0.3">
      <c r="A74" s="27">
        <v>61</v>
      </c>
      <c r="B74" s="28" t="s">
        <v>87</v>
      </c>
      <c r="C74" s="29">
        <v>6140918.1431999998</v>
      </c>
      <c r="D74" s="29">
        <v>20000</v>
      </c>
      <c r="E74" s="29">
        <v>5492906.1431999998</v>
      </c>
      <c r="F74" s="30">
        <v>32990</v>
      </c>
      <c r="G74" s="29">
        <f t="shared" si="6"/>
        <v>5525896.1431999998</v>
      </c>
      <c r="H74" s="29">
        <v>285012.00000000012</v>
      </c>
      <c r="I74" s="29"/>
      <c r="J74" s="32">
        <v>35000</v>
      </c>
      <c r="K74" s="29">
        <f t="shared" si="3"/>
        <v>5845908.1431999998</v>
      </c>
      <c r="L74" s="29">
        <f t="shared" si="7"/>
        <v>315010</v>
      </c>
      <c r="M74" s="29">
        <f t="shared" si="4"/>
        <v>18375.583333333336</v>
      </c>
    </row>
    <row r="75" spans="1:13" ht="24" customHeight="1" x14ac:dyDescent="0.3">
      <c r="A75" s="27">
        <v>62</v>
      </c>
      <c r="B75" s="28" t="s">
        <v>88</v>
      </c>
      <c r="C75" s="29">
        <v>5558718.5955999997</v>
      </c>
      <c r="D75" s="29">
        <v>20000</v>
      </c>
      <c r="E75" s="29">
        <v>5003442.1955999993</v>
      </c>
      <c r="F75" s="30">
        <v>32290</v>
      </c>
      <c r="G75" s="29">
        <f t="shared" si="6"/>
        <v>5035732.1955999993</v>
      </c>
      <c r="H75" s="29">
        <v>258476.40000000011</v>
      </c>
      <c r="I75" s="29"/>
      <c r="J75" s="32">
        <v>35000</v>
      </c>
      <c r="K75" s="29">
        <f t="shared" si="3"/>
        <v>5329208.5955999997</v>
      </c>
      <c r="L75" s="29">
        <f t="shared" si="7"/>
        <v>249510</v>
      </c>
      <c r="M75" s="29">
        <f t="shared" si="4"/>
        <v>14554.75</v>
      </c>
    </row>
    <row r="76" spans="1:13" ht="24" customHeight="1" x14ac:dyDescent="0.3">
      <c r="A76" s="27">
        <v>63</v>
      </c>
      <c r="B76" s="28" t="s">
        <v>89</v>
      </c>
      <c r="C76" s="29">
        <v>13657753.119999999</v>
      </c>
      <c r="D76" s="29">
        <v>20000</v>
      </c>
      <c r="E76" s="29">
        <v>12589461.6</v>
      </c>
      <c r="F76" s="30">
        <v>67200</v>
      </c>
      <c r="G76" s="29">
        <f t="shared" si="6"/>
        <v>12656661.6</v>
      </c>
      <c r="H76" s="29">
        <v>652691.52000000025</v>
      </c>
      <c r="I76" s="29"/>
      <c r="J76" s="32">
        <v>35000</v>
      </c>
      <c r="K76" s="29">
        <f t="shared" si="3"/>
        <v>13344353.119999999</v>
      </c>
      <c r="L76" s="29">
        <f t="shared" si="7"/>
        <v>333400</v>
      </c>
      <c r="M76" s="29">
        <f t="shared" si="4"/>
        <v>19448.333333333336</v>
      </c>
    </row>
    <row r="77" spans="1:13" ht="24" customHeight="1" x14ac:dyDescent="0.3">
      <c r="A77" s="27">
        <v>64</v>
      </c>
      <c r="B77" s="28" t="s">
        <v>90</v>
      </c>
      <c r="C77" s="29">
        <v>11396734.540000003</v>
      </c>
      <c r="D77" s="29">
        <v>20000</v>
      </c>
      <c r="E77" s="29">
        <v>10476210.060000002</v>
      </c>
      <c r="F77" s="30">
        <v>54210</v>
      </c>
      <c r="G77" s="29">
        <f t="shared" si="6"/>
        <v>10530420.060000002</v>
      </c>
      <c r="H77" s="29">
        <v>546324.48000000021</v>
      </c>
      <c r="I77" s="29"/>
      <c r="J77" s="32">
        <v>35000</v>
      </c>
      <c r="K77" s="29">
        <f t="shared" si="3"/>
        <v>11111744.540000003</v>
      </c>
      <c r="L77" s="29">
        <f t="shared" si="7"/>
        <v>304990</v>
      </c>
      <c r="M77" s="29">
        <f t="shared" si="4"/>
        <v>17791.083333333336</v>
      </c>
    </row>
    <row r="78" spans="1:13" ht="24" customHeight="1" x14ac:dyDescent="0.3">
      <c r="A78" s="27">
        <v>65</v>
      </c>
      <c r="B78" s="28" t="s">
        <v>91</v>
      </c>
      <c r="C78" s="29">
        <v>4180535.2896000007</v>
      </c>
      <c r="D78" s="29">
        <v>20000</v>
      </c>
      <c r="E78" s="29">
        <v>3669540.7296000007</v>
      </c>
      <c r="F78" s="30">
        <v>29940</v>
      </c>
      <c r="G78" s="29">
        <f t="shared" si="6"/>
        <v>3699480.7296000007</v>
      </c>
      <c r="H78" s="29">
        <v>174994.56000000006</v>
      </c>
      <c r="I78" s="29"/>
      <c r="J78" s="32">
        <v>35000</v>
      </c>
      <c r="K78" s="29">
        <f t="shared" ref="K78:K117" si="8">SUM(G78:J78)</f>
        <v>3909475.2896000007</v>
      </c>
      <c r="L78" s="29">
        <f t="shared" si="7"/>
        <v>291060</v>
      </c>
      <c r="M78" s="29">
        <f t="shared" ref="M78:M117" si="9">(L78*10%)/12*7</f>
        <v>16978.5</v>
      </c>
    </row>
    <row r="79" spans="1:13" ht="24" customHeight="1" x14ac:dyDescent="0.3">
      <c r="A79" s="27">
        <v>66</v>
      </c>
      <c r="B79" s="28" t="s">
        <v>92</v>
      </c>
      <c r="C79" s="29">
        <v>9161388.8367999997</v>
      </c>
      <c r="D79" s="29">
        <v>20000</v>
      </c>
      <c r="E79" s="29">
        <v>8349983.236800001</v>
      </c>
      <c r="F79" s="30">
        <v>52580</v>
      </c>
      <c r="G79" s="29">
        <f t="shared" si="6"/>
        <v>8402563.2368000001</v>
      </c>
      <c r="H79" s="29">
        <v>437205.60000000021</v>
      </c>
      <c r="I79" s="29"/>
      <c r="J79" s="32">
        <v>35000</v>
      </c>
      <c r="K79" s="29">
        <f t="shared" si="8"/>
        <v>8874768.8367999997</v>
      </c>
      <c r="L79" s="29">
        <f t="shared" si="7"/>
        <v>306620</v>
      </c>
      <c r="M79" s="29">
        <f t="shared" si="9"/>
        <v>17886.166666666664</v>
      </c>
    </row>
    <row r="80" spans="1:13" ht="24" customHeight="1" x14ac:dyDescent="0.3">
      <c r="A80" s="27">
        <v>67</v>
      </c>
      <c r="B80" s="28" t="s">
        <v>93</v>
      </c>
      <c r="C80" s="29">
        <v>6536271.948400001</v>
      </c>
      <c r="D80" s="29">
        <v>20000</v>
      </c>
      <c r="E80" s="29">
        <v>5888399.948400001</v>
      </c>
      <c r="F80" s="30">
        <v>41010</v>
      </c>
      <c r="G80" s="29">
        <f t="shared" si="6"/>
        <v>5929409.948400001</v>
      </c>
      <c r="H80" s="29">
        <v>306072.00000000006</v>
      </c>
      <c r="I80" s="29"/>
      <c r="J80" s="32">
        <v>35000</v>
      </c>
      <c r="K80" s="29">
        <f t="shared" si="8"/>
        <v>6270481.948400001</v>
      </c>
      <c r="L80" s="29">
        <f t="shared" si="7"/>
        <v>285790</v>
      </c>
      <c r="M80" s="29">
        <f t="shared" si="9"/>
        <v>16671.083333333336</v>
      </c>
    </row>
    <row r="81" spans="1:13" ht="24" customHeight="1" x14ac:dyDescent="0.3">
      <c r="A81" s="27">
        <v>68</v>
      </c>
      <c r="B81" s="33" t="s">
        <v>94</v>
      </c>
      <c r="C81" s="29">
        <v>8301820.8395999996</v>
      </c>
      <c r="D81" s="29">
        <v>20000</v>
      </c>
      <c r="E81" s="29">
        <v>7535088.7595999995</v>
      </c>
      <c r="F81" s="30">
        <v>52650</v>
      </c>
      <c r="G81" s="29">
        <f t="shared" si="6"/>
        <v>7587738.7595999995</v>
      </c>
      <c r="H81" s="29">
        <v>387532.08000000013</v>
      </c>
      <c r="I81" s="29"/>
      <c r="J81" s="32">
        <v>35000</v>
      </c>
      <c r="K81" s="29">
        <f t="shared" si="8"/>
        <v>8010270.8395999996</v>
      </c>
      <c r="L81" s="29">
        <f t="shared" si="7"/>
        <v>311550</v>
      </c>
      <c r="M81" s="29">
        <f t="shared" si="9"/>
        <v>18173.75</v>
      </c>
    </row>
    <row r="82" spans="1:13" s="13" customFormat="1" ht="24" customHeight="1" x14ac:dyDescent="0.3">
      <c r="A82" s="1" t="s">
        <v>95</v>
      </c>
      <c r="B82" s="34" t="s">
        <v>96</v>
      </c>
      <c r="C82" s="26">
        <f>SUM(C83:C117)</f>
        <v>232469261.10320002</v>
      </c>
      <c r="D82" s="26">
        <f>SUM(D83:D117)</f>
        <v>700000</v>
      </c>
      <c r="E82" s="26">
        <f>SUM(E83:E117)</f>
        <v>207761529.98320004</v>
      </c>
      <c r="F82" s="26">
        <f t="shared" ref="F82:M82" si="10">SUM(F83:F117)</f>
        <v>1169010</v>
      </c>
      <c r="G82" s="26">
        <f t="shared" si="10"/>
        <v>208930539.98320004</v>
      </c>
      <c r="H82" s="26">
        <f t="shared" si="10"/>
        <v>11175531.119999999</v>
      </c>
      <c r="I82" s="26">
        <f t="shared" si="10"/>
        <v>0</v>
      </c>
      <c r="J82" s="26">
        <f t="shared" si="10"/>
        <v>1575000</v>
      </c>
      <c r="K82" s="26">
        <f t="shared" si="10"/>
        <v>221681071.10320002</v>
      </c>
      <c r="L82" s="26">
        <f t="shared" si="10"/>
        <v>11488190</v>
      </c>
      <c r="M82" s="26">
        <f t="shared" si="10"/>
        <v>670147.41666666674</v>
      </c>
    </row>
    <row r="83" spans="1:13" ht="24" customHeight="1" x14ac:dyDescent="0.3">
      <c r="A83" s="27">
        <v>69</v>
      </c>
      <c r="B83" s="33" t="s">
        <v>97</v>
      </c>
      <c r="C83" s="29">
        <v>7575811.689199998</v>
      </c>
      <c r="D83" s="29">
        <v>20000</v>
      </c>
      <c r="E83" s="29">
        <v>6815363.2091999985</v>
      </c>
      <c r="F83" s="30">
        <v>31570</v>
      </c>
      <c r="G83" s="29">
        <f t="shared" ref="G83:G119" si="11">SUM(E83:F83)</f>
        <v>6846933.2091999985</v>
      </c>
      <c r="H83" s="29">
        <v>379248.47999999992</v>
      </c>
      <c r="I83" s="29"/>
      <c r="J83" s="29">
        <v>45000</v>
      </c>
      <c r="K83" s="29">
        <f t="shared" si="8"/>
        <v>7271181.689199998</v>
      </c>
      <c r="L83" s="29">
        <f t="shared" ref="L83:L117" si="12">C83+D83-K83</f>
        <v>324630</v>
      </c>
      <c r="M83" s="29">
        <f t="shared" si="9"/>
        <v>18936.75</v>
      </c>
    </row>
    <row r="84" spans="1:13" ht="24" customHeight="1" x14ac:dyDescent="0.3">
      <c r="A84" s="27">
        <v>70</v>
      </c>
      <c r="B84" s="33" t="s">
        <v>98</v>
      </c>
      <c r="C84" s="29">
        <v>10406728.680799998</v>
      </c>
      <c r="D84" s="29">
        <v>20000</v>
      </c>
      <c r="E84" s="29">
        <v>9468689.3207999989</v>
      </c>
      <c r="F84" s="30">
        <v>44270</v>
      </c>
      <c r="G84" s="29">
        <f t="shared" si="11"/>
        <v>9512959.3207999989</v>
      </c>
      <c r="H84" s="29">
        <v>513639.36000000016</v>
      </c>
      <c r="I84" s="29"/>
      <c r="J84" s="29">
        <v>45000</v>
      </c>
      <c r="K84" s="29">
        <f t="shared" si="8"/>
        <v>10071598.680799998</v>
      </c>
      <c r="L84" s="29">
        <f t="shared" si="12"/>
        <v>355130</v>
      </c>
      <c r="M84" s="29">
        <f t="shared" si="9"/>
        <v>20715.916666666664</v>
      </c>
    </row>
    <row r="85" spans="1:13" ht="24" customHeight="1" x14ac:dyDescent="0.3">
      <c r="A85" s="27">
        <v>71</v>
      </c>
      <c r="B85" s="33" t="s">
        <v>99</v>
      </c>
      <c r="C85" s="29">
        <v>5454879.5591999991</v>
      </c>
      <c r="D85" s="29">
        <v>20000</v>
      </c>
      <c r="E85" s="29">
        <v>4889706.9191999994</v>
      </c>
      <c r="F85" s="30">
        <v>23340</v>
      </c>
      <c r="G85" s="29">
        <f t="shared" si="11"/>
        <v>4913046.9191999994</v>
      </c>
      <c r="H85" s="29">
        <v>262772.64</v>
      </c>
      <c r="I85" s="29"/>
      <c r="J85" s="29">
        <v>45000</v>
      </c>
      <c r="K85" s="29">
        <f t="shared" si="8"/>
        <v>5220819.5591999991</v>
      </c>
      <c r="L85" s="29">
        <f t="shared" si="12"/>
        <v>254060</v>
      </c>
      <c r="M85" s="29">
        <f t="shared" si="9"/>
        <v>14820.166666666666</v>
      </c>
    </row>
    <row r="86" spans="1:13" ht="24" customHeight="1" x14ac:dyDescent="0.3">
      <c r="A86" s="27">
        <v>72</v>
      </c>
      <c r="B86" s="33" t="s">
        <v>100</v>
      </c>
      <c r="C86" s="29">
        <v>7553705.3131999988</v>
      </c>
      <c r="D86" s="29">
        <v>20000</v>
      </c>
      <c r="E86" s="29">
        <v>6798816.6731999991</v>
      </c>
      <c r="F86" s="30">
        <v>33210</v>
      </c>
      <c r="G86" s="29">
        <f t="shared" si="11"/>
        <v>6832026.6731999991</v>
      </c>
      <c r="H86" s="29">
        <v>373688.6399999999</v>
      </c>
      <c r="I86" s="29"/>
      <c r="J86" s="29">
        <v>45000</v>
      </c>
      <c r="K86" s="29">
        <f t="shared" si="8"/>
        <v>7250715.3131999988</v>
      </c>
      <c r="L86" s="29">
        <f t="shared" si="12"/>
        <v>322990</v>
      </c>
      <c r="M86" s="29">
        <f t="shared" si="9"/>
        <v>18841.083333333336</v>
      </c>
    </row>
    <row r="87" spans="1:13" ht="24" customHeight="1" x14ac:dyDescent="0.3">
      <c r="A87" s="27">
        <v>73</v>
      </c>
      <c r="B87" s="33" t="s">
        <v>101</v>
      </c>
      <c r="C87" s="29">
        <v>5077460.5016000001</v>
      </c>
      <c r="D87" s="29">
        <v>20000</v>
      </c>
      <c r="E87" s="29">
        <v>4493400.5016000001</v>
      </c>
      <c r="F87" s="30">
        <v>25680</v>
      </c>
      <c r="G87" s="29">
        <f t="shared" si="11"/>
        <v>4519080.5016000001</v>
      </c>
      <c r="H87" s="29">
        <v>231660</v>
      </c>
      <c r="I87" s="29"/>
      <c r="J87" s="29">
        <v>45000</v>
      </c>
      <c r="K87" s="29">
        <f t="shared" si="8"/>
        <v>4795740.5016000001</v>
      </c>
      <c r="L87" s="29">
        <f t="shared" si="12"/>
        <v>301720</v>
      </c>
      <c r="M87" s="29">
        <f t="shared" si="9"/>
        <v>17600.333333333336</v>
      </c>
    </row>
    <row r="88" spans="1:13" ht="24" customHeight="1" x14ac:dyDescent="0.3">
      <c r="A88" s="27">
        <v>74</v>
      </c>
      <c r="B88" s="33" t="s">
        <v>102</v>
      </c>
      <c r="C88" s="29">
        <v>5454960.3612000011</v>
      </c>
      <c r="D88" s="29">
        <v>20000</v>
      </c>
      <c r="E88" s="29">
        <v>4885432.4412000012</v>
      </c>
      <c r="F88" s="30">
        <v>32310</v>
      </c>
      <c r="G88" s="29">
        <f t="shared" si="11"/>
        <v>4917742.4412000012</v>
      </c>
      <c r="H88" s="29">
        <v>265327.91999999993</v>
      </c>
      <c r="I88" s="29"/>
      <c r="J88" s="29">
        <v>45000</v>
      </c>
      <c r="K88" s="29">
        <f t="shared" si="8"/>
        <v>5228070.3612000011</v>
      </c>
      <c r="L88" s="29">
        <f t="shared" si="12"/>
        <v>246890</v>
      </c>
      <c r="M88" s="29">
        <f t="shared" si="9"/>
        <v>14401.916666666666</v>
      </c>
    </row>
    <row r="89" spans="1:13" ht="24" customHeight="1" x14ac:dyDescent="0.3">
      <c r="A89" s="27">
        <v>75</v>
      </c>
      <c r="B89" s="33" t="s">
        <v>103</v>
      </c>
      <c r="C89" s="29">
        <v>4206494.4852000009</v>
      </c>
      <c r="D89" s="29">
        <v>20000</v>
      </c>
      <c r="E89" s="29">
        <v>3717199.7652000007</v>
      </c>
      <c r="F89" s="30">
        <v>20000</v>
      </c>
      <c r="G89" s="29">
        <f t="shared" si="11"/>
        <v>3737199.7652000007</v>
      </c>
      <c r="H89" s="29">
        <v>190494.71999999997</v>
      </c>
      <c r="I89" s="29"/>
      <c r="J89" s="29">
        <v>45000</v>
      </c>
      <c r="K89" s="29">
        <f t="shared" si="8"/>
        <v>3972694.4852000009</v>
      </c>
      <c r="L89" s="29">
        <f t="shared" si="12"/>
        <v>253800</v>
      </c>
      <c r="M89" s="29">
        <f t="shared" si="9"/>
        <v>14805</v>
      </c>
    </row>
    <row r="90" spans="1:13" ht="24" customHeight="1" x14ac:dyDescent="0.3">
      <c r="A90" s="27">
        <v>76</v>
      </c>
      <c r="B90" s="33" t="s">
        <v>104</v>
      </c>
      <c r="C90" s="29">
        <v>5733953.2760000005</v>
      </c>
      <c r="D90" s="29">
        <v>20000</v>
      </c>
      <c r="E90" s="29">
        <v>5087523.9960000003</v>
      </c>
      <c r="F90" s="30">
        <v>27810</v>
      </c>
      <c r="G90" s="29">
        <f t="shared" si="11"/>
        <v>5115333.9960000003</v>
      </c>
      <c r="H90" s="29">
        <v>274229.27999999997</v>
      </c>
      <c r="I90" s="29"/>
      <c r="J90" s="29">
        <v>45000</v>
      </c>
      <c r="K90" s="29">
        <f t="shared" si="8"/>
        <v>5434563.2760000005</v>
      </c>
      <c r="L90" s="29">
        <f t="shared" si="12"/>
        <v>319390</v>
      </c>
      <c r="M90" s="29">
        <f t="shared" si="9"/>
        <v>18631.083333333336</v>
      </c>
    </row>
    <row r="91" spans="1:13" ht="24" customHeight="1" x14ac:dyDescent="0.3">
      <c r="A91" s="27">
        <v>77</v>
      </c>
      <c r="B91" s="33" t="s">
        <v>105</v>
      </c>
      <c r="C91" s="29">
        <v>9497218.1864000019</v>
      </c>
      <c r="D91" s="29">
        <v>20000</v>
      </c>
      <c r="E91" s="29">
        <v>8614117.7064000014</v>
      </c>
      <c r="F91" s="30">
        <v>42640</v>
      </c>
      <c r="G91" s="29">
        <f t="shared" si="11"/>
        <v>8656757.7064000014</v>
      </c>
      <c r="H91" s="29">
        <v>467700.48000000021</v>
      </c>
      <c r="I91" s="29"/>
      <c r="J91" s="29">
        <v>45000</v>
      </c>
      <c r="K91" s="29">
        <f t="shared" si="8"/>
        <v>9169458.1864000019</v>
      </c>
      <c r="L91" s="29">
        <f t="shared" si="12"/>
        <v>347760</v>
      </c>
      <c r="M91" s="29">
        <f t="shared" si="9"/>
        <v>20286</v>
      </c>
    </row>
    <row r="92" spans="1:13" ht="24" customHeight="1" x14ac:dyDescent="0.3">
      <c r="A92" s="27">
        <v>78</v>
      </c>
      <c r="B92" s="33" t="s">
        <v>106</v>
      </c>
      <c r="C92" s="29">
        <v>4917842.0712000011</v>
      </c>
      <c r="D92" s="29">
        <v>20000</v>
      </c>
      <c r="E92" s="29">
        <v>4382998.7112000007</v>
      </c>
      <c r="F92" s="30">
        <v>22630</v>
      </c>
      <c r="G92" s="29">
        <f t="shared" si="11"/>
        <v>4405628.7112000007</v>
      </c>
      <c r="H92" s="29">
        <v>234243.36</v>
      </c>
      <c r="I92" s="29"/>
      <c r="J92" s="29">
        <v>45000</v>
      </c>
      <c r="K92" s="29">
        <f t="shared" si="8"/>
        <v>4684872.0712000011</v>
      </c>
      <c r="L92" s="29">
        <f t="shared" si="12"/>
        <v>252970</v>
      </c>
      <c r="M92" s="29">
        <f t="shared" si="9"/>
        <v>14756.583333333334</v>
      </c>
    </row>
    <row r="93" spans="1:13" ht="24" customHeight="1" x14ac:dyDescent="0.3">
      <c r="A93" s="27">
        <v>79</v>
      </c>
      <c r="B93" s="33" t="s">
        <v>107</v>
      </c>
      <c r="C93" s="29">
        <v>5504545.6632000003</v>
      </c>
      <c r="D93" s="29">
        <v>20000</v>
      </c>
      <c r="E93" s="29">
        <v>4920101.5032000002</v>
      </c>
      <c r="F93" s="30">
        <v>23060</v>
      </c>
      <c r="G93" s="29">
        <f t="shared" si="11"/>
        <v>4943161.5032000002</v>
      </c>
      <c r="H93" s="29">
        <v>276644.16000000003</v>
      </c>
      <c r="I93" s="29"/>
      <c r="J93" s="29">
        <v>45000</v>
      </c>
      <c r="K93" s="29">
        <f t="shared" si="8"/>
        <v>5264805.6632000003</v>
      </c>
      <c r="L93" s="29">
        <f t="shared" si="12"/>
        <v>259740</v>
      </c>
      <c r="M93" s="29">
        <f t="shared" si="9"/>
        <v>15151.5</v>
      </c>
    </row>
    <row r="94" spans="1:13" ht="24" customHeight="1" x14ac:dyDescent="0.3">
      <c r="A94" s="27">
        <v>80</v>
      </c>
      <c r="B94" s="33" t="s">
        <v>108</v>
      </c>
      <c r="C94" s="29">
        <v>5625192.9824000001</v>
      </c>
      <c r="D94" s="29">
        <v>20000</v>
      </c>
      <c r="E94" s="29">
        <v>4992946.9824000001</v>
      </c>
      <c r="F94" s="30">
        <v>30650</v>
      </c>
      <c r="G94" s="29">
        <f t="shared" si="11"/>
        <v>5023596.9824000001</v>
      </c>
      <c r="H94" s="29">
        <v>261845.99999999997</v>
      </c>
      <c r="I94" s="29"/>
      <c r="J94" s="29">
        <v>45000</v>
      </c>
      <c r="K94" s="29">
        <f t="shared" si="8"/>
        <v>5330442.9824000001</v>
      </c>
      <c r="L94" s="29">
        <f t="shared" si="12"/>
        <v>314750</v>
      </c>
      <c r="M94" s="29">
        <f t="shared" si="9"/>
        <v>18360.416666666664</v>
      </c>
    </row>
    <row r="95" spans="1:13" ht="24" customHeight="1" x14ac:dyDescent="0.3">
      <c r="A95" s="27">
        <v>81</v>
      </c>
      <c r="B95" s="33" t="s">
        <v>109</v>
      </c>
      <c r="C95" s="29">
        <v>7808150.9839999992</v>
      </c>
      <c r="D95" s="29">
        <v>20000</v>
      </c>
      <c r="E95" s="29">
        <v>7041033.1439999994</v>
      </c>
      <c r="F95" s="30">
        <v>34410</v>
      </c>
      <c r="G95" s="29">
        <f t="shared" si="11"/>
        <v>7075443.1439999994</v>
      </c>
      <c r="H95" s="29">
        <v>376917.84</v>
      </c>
      <c r="I95" s="29"/>
      <c r="J95" s="29">
        <v>45000</v>
      </c>
      <c r="K95" s="29">
        <f t="shared" si="8"/>
        <v>7497360.9839999992</v>
      </c>
      <c r="L95" s="29">
        <f t="shared" si="12"/>
        <v>330790</v>
      </c>
      <c r="M95" s="29">
        <f t="shared" si="9"/>
        <v>19296.083333333336</v>
      </c>
    </row>
    <row r="96" spans="1:13" ht="24" customHeight="1" x14ac:dyDescent="0.3">
      <c r="A96" s="27">
        <v>82</v>
      </c>
      <c r="B96" s="33" t="s">
        <v>110</v>
      </c>
      <c r="C96" s="29">
        <v>5780052.1764000002</v>
      </c>
      <c r="D96" s="29">
        <v>20000</v>
      </c>
      <c r="E96" s="29">
        <v>5184232.7363999998</v>
      </c>
      <c r="F96" s="30">
        <v>27320</v>
      </c>
      <c r="G96" s="29">
        <f t="shared" si="11"/>
        <v>5211552.7363999998</v>
      </c>
      <c r="H96" s="29">
        <v>286219.44000000006</v>
      </c>
      <c r="I96" s="29"/>
      <c r="J96" s="29">
        <v>45000</v>
      </c>
      <c r="K96" s="29">
        <f t="shared" si="8"/>
        <v>5542772.1764000002</v>
      </c>
      <c r="L96" s="29">
        <f t="shared" si="12"/>
        <v>257280</v>
      </c>
      <c r="M96" s="29">
        <f t="shared" si="9"/>
        <v>15008</v>
      </c>
    </row>
    <row r="97" spans="1:13" ht="24" customHeight="1" x14ac:dyDescent="0.3">
      <c r="A97" s="27">
        <v>83</v>
      </c>
      <c r="B97" s="33" t="s">
        <v>111</v>
      </c>
      <c r="C97" s="29">
        <v>5479241.4580000006</v>
      </c>
      <c r="D97" s="29">
        <v>20000</v>
      </c>
      <c r="E97" s="29">
        <v>4825469.2980000004</v>
      </c>
      <c r="F97" s="30">
        <v>25680</v>
      </c>
      <c r="G97" s="29">
        <f t="shared" si="11"/>
        <v>4851149.2980000004</v>
      </c>
      <c r="H97" s="29">
        <v>251372.16000000003</v>
      </c>
      <c r="I97" s="29"/>
      <c r="J97" s="29">
        <v>45000</v>
      </c>
      <c r="K97" s="29">
        <f t="shared" si="8"/>
        <v>5147521.4580000006</v>
      </c>
      <c r="L97" s="29">
        <f t="shared" si="12"/>
        <v>351720</v>
      </c>
      <c r="M97" s="29">
        <f t="shared" si="9"/>
        <v>20517</v>
      </c>
    </row>
    <row r="98" spans="1:13" ht="24" customHeight="1" x14ac:dyDescent="0.3">
      <c r="A98" s="27">
        <v>84</v>
      </c>
      <c r="B98" s="33" t="s">
        <v>112</v>
      </c>
      <c r="C98" s="29">
        <v>7684959.2240000004</v>
      </c>
      <c r="D98" s="29">
        <v>20000</v>
      </c>
      <c r="E98" s="29">
        <v>6919508.9040000001</v>
      </c>
      <c r="F98" s="30">
        <v>37460</v>
      </c>
      <c r="G98" s="29">
        <f t="shared" si="11"/>
        <v>6956968.9040000001</v>
      </c>
      <c r="H98" s="29">
        <v>364450.32000000007</v>
      </c>
      <c r="I98" s="29"/>
      <c r="J98" s="29">
        <v>45000</v>
      </c>
      <c r="K98" s="29">
        <f t="shared" si="8"/>
        <v>7366419.2240000004</v>
      </c>
      <c r="L98" s="29">
        <f t="shared" si="12"/>
        <v>338540</v>
      </c>
      <c r="M98" s="29">
        <f t="shared" si="9"/>
        <v>19748.166666666664</v>
      </c>
    </row>
    <row r="99" spans="1:13" ht="24" customHeight="1" x14ac:dyDescent="0.3">
      <c r="A99" s="27">
        <v>85</v>
      </c>
      <c r="B99" s="33" t="s">
        <v>113</v>
      </c>
      <c r="C99" s="29">
        <v>5865417.5120000001</v>
      </c>
      <c r="D99" s="29">
        <v>20000</v>
      </c>
      <c r="E99" s="29">
        <v>5231447.8320000004</v>
      </c>
      <c r="F99" s="30">
        <v>29230</v>
      </c>
      <c r="G99" s="29">
        <f t="shared" si="11"/>
        <v>5260677.8320000004</v>
      </c>
      <c r="H99" s="29">
        <v>274369.67999999988</v>
      </c>
      <c r="I99" s="29"/>
      <c r="J99" s="29">
        <v>45000</v>
      </c>
      <c r="K99" s="29">
        <f t="shared" si="8"/>
        <v>5580047.5120000001</v>
      </c>
      <c r="L99" s="29">
        <f t="shared" si="12"/>
        <v>305370</v>
      </c>
      <c r="M99" s="29">
        <f t="shared" si="9"/>
        <v>17813.25</v>
      </c>
    </row>
    <row r="100" spans="1:13" ht="24" customHeight="1" x14ac:dyDescent="0.3">
      <c r="A100" s="27">
        <v>86</v>
      </c>
      <c r="B100" s="33" t="s">
        <v>114</v>
      </c>
      <c r="C100" s="29">
        <v>4835993.4012000002</v>
      </c>
      <c r="D100" s="29">
        <v>20000</v>
      </c>
      <c r="E100" s="29">
        <v>4312241.6412000004</v>
      </c>
      <c r="F100" s="30">
        <v>20500</v>
      </c>
      <c r="G100" s="29">
        <f t="shared" si="11"/>
        <v>4332741.6412000004</v>
      </c>
      <c r="H100" s="29">
        <v>223151.76</v>
      </c>
      <c r="I100" s="29"/>
      <c r="J100" s="29">
        <v>45000</v>
      </c>
      <c r="K100" s="29">
        <f t="shared" si="8"/>
        <v>4600893.4012000002</v>
      </c>
      <c r="L100" s="29">
        <f t="shared" si="12"/>
        <v>255100</v>
      </c>
      <c r="M100" s="29">
        <f t="shared" si="9"/>
        <v>14880.833333333334</v>
      </c>
    </row>
    <row r="101" spans="1:13" ht="24" customHeight="1" x14ac:dyDescent="0.3">
      <c r="A101" s="27">
        <v>87</v>
      </c>
      <c r="B101" s="33" t="s">
        <v>115</v>
      </c>
      <c r="C101" s="29">
        <v>14510259.265599992</v>
      </c>
      <c r="D101" s="29">
        <v>20000</v>
      </c>
      <c r="E101" s="29">
        <v>13248010.785599992</v>
      </c>
      <c r="F101" s="30">
        <v>61020</v>
      </c>
      <c r="G101" s="29">
        <f t="shared" si="11"/>
        <v>13309030.785599992</v>
      </c>
      <c r="H101" s="29">
        <v>730248.4800000008</v>
      </c>
      <c r="I101" s="29"/>
      <c r="J101" s="29">
        <v>45000</v>
      </c>
      <c r="K101" s="29">
        <f t="shared" si="8"/>
        <v>14084279.265599992</v>
      </c>
      <c r="L101" s="29">
        <f t="shared" si="12"/>
        <v>445980</v>
      </c>
      <c r="M101" s="29">
        <f t="shared" si="9"/>
        <v>26015.5</v>
      </c>
    </row>
    <row r="102" spans="1:13" ht="24" customHeight="1" x14ac:dyDescent="0.3">
      <c r="A102" s="27">
        <v>88</v>
      </c>
      <c r="B102" s="33" t="s">
        <v>116</v>
      </c>
      <c r="C102" s="29">
        <v>5740445.2516000001</v>
      </c>
      <c r="D102" s="29">
        <v>20000</v>
      </c>
      <c r="E102" s="29">
        <v>5106422.2916000001</v>
      </c>
      <c r="F102" s="30">
        <v>27100</v>
      </c>
      <c r="G102" s="29">
        <f t="shared" si="11"/>
        <v>5133522.2916000001</v>
      </c>
      <c r="H102" s="29">
        <v>276222.96000000002</v>
      </c>
      <c r="I102" s="29"/>
      <c r="J102" s="29">
        <v>45000</v>
      </c>
      <c r="K102" s="29">
        <f t="shared" si="8"/>
        <v>5454745.2516000001</v>
      </c>
      <c r="L102" s="29">
        <f t="shared" si="12"/>
        <v>305700</v>
      </c>
      <c r="M102" s="29">
        <f t="shared" si="9"/>
        <v>17832.5</v>
      </c>
    </row>
    <row r="103" spans="1:13" ht="24" customHeight="1" x14ac:dyDescent="0.3">
      <c r="A103" s="27">
        <v>89</v>
      </c>
      <c r="B103" s="33" t="s">
        <v>117</v>
      </c>
      <c r="C103" s="29">
        <v>4912626.1968</v>
      </c>
      <c r="D103" s="29">
        <v>20000</v>
      </c>
      <c r="E103" s="29">
        <v>4372916.3568000002</v>
      </c>
      <c r="F103" s="30">
        <v>29230</v>
      </c>
      <c r="G103" s="29">
        <f t="shared" si="11"/>
        <v>4402146.3568000002</v>
      </c>
      <c r="H103" s="29">
        <v>233709.84</v>
      </c>
      <c r="I103" s="29"/>
      <c r="J103" s="29">
        <v>45000</v>
      </c>
      <c r="K103" s="29">
        <f t="shared" si="8"/>
        <v>4680856.1968</v>
      </c>
      <c r="L103" s="29">
        <f t="shared" si="12"/>
        <v>251770</v>
      </c>
      <c r="M103" s="29">
        <f t="shared" si="9"/>
        <v>14686.583333333334</v>
      </c>
    </row>
    <row r="104" spans="1:13" ht="24" customHeight="1" x14ac:dyDescent="0.3">
      <c r="A104" s="27">
        <v>90</v>
      </c>
      <c r="B104" s="33" t="s">
        <v>118</v>
      </c>
      <c r="C104" s="29">
        <v>6829944.6707999976</v>
      </c>
      <c r="D104" s="29">
        <v>20000</v>
      </c>
      <c r="E104" s="29">
        <v>6167487.7907999977</v>
      </c>
      <c r="F104" s="30">
        <v>32280</v>
      </c>
      <c r="G104" s="29">
        <f t="shared" si="11"/>
        <v>6199767.7907999977</v>
      </c>
      <c r="H104" s="29">
        <v>333056.87999999989</v>
      </c>
      <c r="I104" s="29"/>
      <c r="J104" s="29">
        <v>45000</v>
      </c>
      <c r="K104" s="29">
        <f t="shared" si="8"/>
        <v>6577824.6707999976</v>
      </c>
      <c r="L104" s="29">
        <f t="shared" si="12"/>
        <v>272120</v>
      </c>
      <c r="M104" s="29">
        <f t="shared" si="9"/>
        <v>15873.666666666666</v>
      </c>
    </row>
    <row r="105" spans="1:13" ht="24" customHeight="1" x14ac:dyDescent="0.3">
      <c r="A105" s="27">
        <v>91</v>
      </c>
      <c r="B105" s="33" t="s">
        <v>119</v>
      </c>
      <c r="C105" s="29">
        <v>7066322.3587999996</v>
      </c>
      <c r="D105" s="29">
        <v>20000</v>
      </c>
      <c r="E105" s="29">
        <v>6221797.3187999995</v>
      </c>
      <c r="F105" s="30">
        <v>42440</v>
      </c>
      <c r="G105" s="29">
        <f t="shared" si="11"/>
        <v>6264237.3187999995</v>
      </c>
      <c r="H105" s="29">
        <v>337325.03999999992</v>
      </c>
      <c r="I105" s="29"/>
      <c r="J105" s="29">
        <v>45000</v>
      </c>
      <c r="K105" s="29">
        <f t="shared" si="8"/>
        <v>6646562.3587999996</v>
      </c>
      <c r="L105" s="29">
        <f t="shared" si="12"/>
        <v>439760</v>
      </c>
      <c r="M105" s="29">
        <f t="shared" si="9"/>
        <v>25652.666666666664</v>
      </c>
    </row>
    <row r="106" spans="1:13" ht="24" customHeight="1" x14ac:dyDescent="0.3">
      <c r="A106" s="27">
        <v>92</v>
      </c>
      <c r="B106" s="33" t="s">
        <v>120</v>
      </c>
      <c r="C106" s="29">
        <v>6065173.0051999995</v>
      </c>
      <c r="D106" s="29">
        <v>20000</v>
      </c>
      <c r="E106" s="29">
        <v>5418536.3651999999</v>
      </c>
      <c r="F106" s="30">
        <v>31520</v>
      </c>
      <c r="G106" s="29">
        <f t="shared" si="11"/>
        <v>5450056.3651999999</v>
      </c>
      <c r="H106" s="29">
        <v>285236.64</v>
      </c>
      <c r="I106" s="29"/>
      <c r="J106" s="29">
        <v>45000</v>
      </c>
      <c r="K106" s="29">
        <f t="shared" si="8"/>
        <v>5780293.0051999995</v>
      </c>
      <c r="L106" s="29">
        <f t="shared" si="12"/>
        <v>304880</v>
      </c>
      <c r="M106" s="29">
        <f t="shared" si="9"/>
        <v>17784.666666666664</v>
      </c>
    </row>
    <row r="107" spans="1:13" ht="24" customHeight="1" x14ac:dyDescent="0.3">
      <c r="A107" s="27">
        <v>93</v>
      </c>
      <c r="B107" s="33" t="s">
        <v>121</v>
      </c>
      <c r="C107" s="29">
        <v>5082700.82</v>
      </c>
      <c r="D107" s="29">
        <v>20000</v>
      </c>
      <c r="E107" s="29">
        <v>4479644.34</v>
      </c>
      <c r="F107" s="30">
        <v>27100</v>
      </c>
      <c r="G107" s="29">
        <f t="shared" si="11"/>
        <v>4506744.34</v>
      </c>
      <c r="H107" s="29">
        <v>241656.47999999998</v>
      </c>
      <c r="I107" s="29"/>
      <c r="J107" s="29">
        <v>45000</v>
      </c>
      <c r="K107" s="29">
        <f t="shared" si="8"/>
        <v>4793400.82</v>
      </c>
      <c r="L107" s="29">
        <f t="shared" si="12"/>
        <v>309300</v>
      </c>
      <c r="M107" s="29">
        <f t="shared" si="9"/>
        <v>18042.5</v>
      </c>
    </row>
    <row r="108" spans="1:13" ht="24" customHeight="1" x14ac:dyDescent="0.3">
      <c r="A108" s="27">
        <v>94</v>
      </c>
      <c r="B108" s="33" t="s">
        <v>122</v>
      </c>
      <c r="C108" s="29">
        <v>5329033.9596000006</v>
      </c>
      <c r="D108" s="29">
        <v>20000</v>
      </c>
      <c r="E108" s="29">
        <v>4767315.1596000008</v>
      </c>
      <c r="F108" s="30">
        <v>21920</v>
      </c>
      <c r="G108" s="29">
        <f t="shared" si="11"/>
        <v>4789235.1596000008</v>
      </c>
      <c r="H108" s="29">
        <v>259318.80000000002</v>
      </c>
      <c r="I108" s="29"/>
      <c r="J108" s="29">
        <v>45000</v>
      </c>
      <c r="K108" s="29">
        <f t="shared" si="8"/>
        <v>5093553.9596000006</v>
      </c>
      <c r="L108" s="29">
        <f t="shared" si="12"/>
        <v>255480</v>
      </c>
      <c r="M108" s="29">
        <f t="shared" si="9"/>
        <v>14903</v>
      </c>
    </row>
    <row r="109" spans="1:13" ht="24" customHeight="1" x14ac:dyDescent="0.3">
      <c r="A109" s="27">
        <v>95</v>
      </c>
      <c r="B109" s="33" t="s">
        <v>123</v>
      </c>
      <c r="C109" s="29">
        <v>5882900.9843999995</v>
      </c>
      <c r="D109" s="29">
        <v>20000</v>
      </c>
      <c r="E109" s="29">
        <v>5293115.8643999994</v>
      </c>
      <c r="F109" s="30">
        <v>35630</v>
      </c>
      <c r="G109" s="29">
        <f t="shared" si="11"/>
        <v>5328745.8643999994</v>
      </c>
      <c r="H109" s="29">
        <v>278385.12000000005</v>
      </c>
      <c r="I109" s="29"/>
      <c r="J109" s="29">
        <v>45000</v>
      </c>
      <c r="K109" s="29">
        <f t="shared" si="8"/>
        <v>5652130.9843999995</v>
      </c>
      <c r="L109" s="29">
        <f t="shared" si="12"/>
        <v>250770</v>
      </c>
      <c r="M109" s="29">
        <f t="shared" si="9"/>
        <v>14628.25</v>
      </c>
    </row>
    <row r="110" spans="1:13" ht="24" customHeight="1" x14ac:dyDescent="0.3">
      <c r="A110" s="27">
        <v>96</v>
      </c>
      <c r="B110" s="33" t="s">
        <v>124</v>
      </c>
      <c r="C110" s="29">
        <v>5405025.0888000019</v>
      </c>
      <c r="D110" s="29">
        <v>20000</v>
      </c>
      <c r="E110" s="29">
        <v>4845973.8888000017</v>
      </c>
      <c r="F110" s="30">
        <v>26390</v>
      </c>
      <c r="G110" s="29">
        <f t="shared" si="11"/>
        <v>4872363.8888000017</v>
      </c>
      <c r="H110" s="29">
        <v>256651.2</v>
      </c>
      <c r="I110" s="29"/>
      <c r="J110" s="29">
        <v>45000</v>
      </c>
      <c r="K110" s="29">
        <f t="shared" si="8"/>
        <v>5174015.0888000019</v>
      </c>
      <c r="L110" s="29">
        <f t="shared" si="12"/>
        <v>251010</v>
      </c>
      <c r="M110" s="29">
        <f t="shared" si="9"/>
        <v>14642.25</v>
      </c>
    </row>
    <row r="111" spans="1:13" ht="24" customHeight="1" x14ac:dyDescent="0.3">
      <c r="A111" s="27">
        <v>97</v>
      </c>
      <c r="B111" s="33" t="s">
        <v>125</v>
      </c>
      <c r="C111" s="29">
        <v>11628031.592</v>
      </c>
      <c r="D111" s="29">
        <v>20000</v>
      </c>
      <c r="E111" s="29">
        <v>10619300.471999999</v>
      </c>
      <c r="F111" s="30">
        <v>50380</v>
      </c>
      <c r="G111" s="29">
        <f t="shared" si="11"/>
        <v>10669680.471999999</v>
      </c>
      <c r="H111" s="29">
        <v>575331.12000000023</v>
      </c>
      <c r="I111" s="29"/>
      <c r="J111" s="29">
        <v>45000</v>
      </c>
      <c r="K111" s="29">
        <f t="shared" si="8"/>
        <v>11290011.592</v>
      </c>
      <c r="L111" s="29">
        <f t="shared" si="12"/>
        <v>358020</v>
      </c>
      <c r="M111" s="29">
        <f t="shared" si="9"/>
        <v>20884.5</v>
      </c>
    </row>
    <row r="112" spans="1:13" ht="24" customHeight="1" x14ac:dyDescent="0.3">
      <c r="A112" s="27">
        <v>98</v>
      </c>
      <c r="B112" s="33" t="s">
        <v>126</v>
      </c>
      <c r="C112" s="29">
        <v>8716907.6779999994</v>
      </c>
      <c r="D112" s="29">
        <v>20000</v>
      </c>
      <c r="E112" s="29">
        <v>7886567.3579999991</v>
      </c>
      <c r="F112" s="30">
        <v>35330</v>
      </c>
      <c r="G112" s="29">
        <f t="shared" si="11"/>
        <v>7921897.3579999991</v>
      </c>
      <c r="H112" s="29">
        <v>431140.32000000024</v>
      </c>
      <c r="I112" s="29"/>
      <c r="J112" s="29">
        <v>45000</v>
      </c>
      <c r="K112" s="29">
        <f t="shared" si="8"/>
        <v>8398037.6779999994</v>
      </c>
      <c r="L112" s="29">
        <f t="shared" si="12"/>
        <v>338870</v>
      </c>
      <c r="M112" s="29">
        <f t="shared" si="9"/>
        <v>19767.416666666664</v>
      </c>
    </row>
    <row r="113" spans="1:13" ht="24" customHeight="1" x14ac:dyDescent="0.3">
      <c r="A113" s="27">
        <v>99</v>
      </c>
      <c r="B113" s="33" t="s">
        <v>127</v>
      </c>
      <c r="C113" s="29">
        <v>3648166.5972000002</v>
      </c>
      <c r="D113" s="29">
        <v>20000</v>
      </c>
      <c r="E113" s="29">
        <v>3192295.7172000003</v>
      </c>
      <c r="F113" s="30">
        <v>26390</v>
      </c>
      <c r="G113" s="29">
        <f t="shared" si="11"/>
        <v>3218685.7172000003</v>
      </c>
      <c r="H113" s="29">
        <v>162470.88</v>
      </c>
      <c r="I113" s="29"/>
      <c r="J113" s="29">
        <v>45000</v>
      </c>
      <c r="K113" s="29">
        <f t="shared" si="8"/>
        <v>3426156.5972000002</v>
      </c>
      <c r="L113" s="29">
        <f t="shared" si="12"/>
        <v>242010</v>
      </c>
      <c r="M113" s="29">
        <f t="shared" si="9"/>
        <v>14117.25</v>
      </c>
    </row>
    <row r="114" spans="1:13" ht="24" customHeight="1" x14ac:dyDescent="0.3">
      <c r="A114" s="27">
        <v>100</v>
      </c>
      <c r="B114" s="33" t="s">
        <v>128</v>
      </c>
      <c r="C114" s="29">
        <v>8153636.8687999994</v>
      </c>
      <c r="D114" s="29">
        <v>20000</v>
      </c>
      <c r="E114" s="29">
        <v>7362080.7887999993</v>
      </c>
      <c r="F114" s="30">
        <v>36750</v>
      </c>
      <c r="G114" s="29">
        <f t="shared" si="11"/>
        <v>7398830.7887999993</v>
      </c>
      <c r="H114" s="29">
        <v>395956.08000000007</v>
      </c>
      <c r="I114" s="29"/>
      <c r="J114" s="29">
        <v>45000</v>
      </c>
      <c r="K114" s="29">
        <f t="shared" si="8"/>
        <v>7839786.8687999994</v>
      </c>
      <c r="L114" s="29">
        <f t="shared" si="12"/>
        <v>333850</v>
      </c>
      <c r="M114" s="29">
        <f t="shared" si="9"/>
        <v>19474.583333333336</v>
      </c>
    </row>
    <row r="115" spans="1:13" ht="24" customHeight="1" x14ac:dyDescent="0.3">
      <c r="A115" s="27">
        <v>101</v>
      </c>
      <c r="B115" s="35" t="s">
        <v>129</v>
      </c>
      <c r="C115" s="29">
        <v>7060828.0675999997</v>
      </c>
      <c r="D115" s="29">
        <v>20000</v>
      </c>
      <c r="E115" s="29">
        <v>6341252.5476000002</v>
      </c>
      <c r="F115" s="30">
        <v>36760</v>
      </c>
      <c r="G115" s="29">
        <f t="shared" si="11"/>
        <v>6378012.5476000002</v>
      </c>
      <c r="H115" s="29">
        <v>331175.51999999996</v>
      </c>
      <c r="I115" s="29"/>
      <c r="J115" s="29">
        <v>45000</v>
      </c>
      <c r="K115" s="29">
        <f t="shared" si="8"/>
        <v>6754188.0675999997</v>
      </c>
      <c r="L115" s="29">
        <f t="shared" si="12"/>
        <v>326640</v>
      </c>
      <c r="M115" s="29">
        <f t="shared" si="9"/>
        <v>19054</v>
      </c>
    </row>
    <row r="116" spans="1:13" ht="24" customHeight="1" x14ac:dyDescent="0.3">
      <c r="A116" s="27">
        <v>102</v>
      </c>
      <c r="B116" s="33" t="s">
        <v>130</v>
      </c>
      <c r="C116" s="29">
        <v>4608425.28</v>
      </c>
      <c r="D116" s="29">
        <v>20000</v>
      </c>
      <c r="E116" s="29">
        <v>4094591.52</v>
      </c>
      <c r="F116" s="30">
        <v>23550</v>
      </c>
      <c r="G116" s="29">
        <f t="shared" si="11"/>
        <v>4118141.52</v>
      </c>
      <c r="H116" s="29">
        <v>216833.76</v>
      </c>
      <c r="I116" s="29"/>
      <c r="J116" s="29">
        <v>45000</v>
      </c>
      <c r="K116" s="29">
        <f t="shared" si="8"/>
        <v>4379975.28</v>
      </c>
      <c r="L116" s="29">
        <f t="shared" si="12"/>
        <v>248450</v>
      </c>
      <c r="M116" s="29">
        <f>(L116*10%)/12*7+3</f>
        <v>14495.916666666666</v>
      </c>
    </row>
    <row r="117" spans="1:13" ht="24" customHeight="1" x14ac:dyDescent="0.3">
      <c r="A117" s="27">
        <v>103</v>
      </c>
      <c r="B117" s="35" t="s">
        <v>131</v>
      </c>
      <c r="C117" s="29">
        <v>7366225.8927999986</v>
      </c>
      <c r="D117" s="29">
        <v>20000</v>
      </c>
      <c r="E117" s="29">
        <v>5763990.1327999989</v>
      </c>
      <c r="F117" s="30">
        <v>93450</v>
      </c>
      <c r="G117" s="29">
        <f t="shared" si="11"/>
        <v>5857440.1327999989</v>
      </c>
      <c r="H117" s="29">
        <v>322835.75999999995</v>
      </c>
      <c r="I117" s="29"/>
      <c r="J117" s="29">
        <v>45000</v>
      </c>
      <c r="K117" s="29">
        <f t="shared" si="8"/>
        <v>6225275.8927999986</v>
      </c>
      <c r="L117" s="29">
        <f t="shared" si="12"/>
        <v>1160950</v>
      </c>
      <c r="M117" s="29">
        <f t="shared" si="9"/>
        <v>67722.083333333343</v>
      </c>
    </row>
    <row r="118" spans="1:13" s="13" customFormat="1" ht="24" customHeight="1" x14ac:dyDescent="0.3">
      <c r="A118" s="1" t="s">
        <v>132</v>
      </c>
      <c r="B118" s="36" t="s">
        <v>133</v>
      </c>
      <c r="C118" s="29">
        <v>2312000</v>
      </c>
      <c r="D118" s="29"/>
      <c r="E118" s="29"/>
      <c r="F118" s="29"/>
      <c r="G118" s="29">
        <f t="shared" si="11"/>
        <v>0</v>
      </c>
      <c r="H118" s="29"/>
      <c r="I118" s="29"/>
      <c r="J118" s="29"/>
      <c r="K118" s="29">
        <f t="shared" ref="K118" si="13">SUM(G118:J118)</f>
        <v>0</v>
      </c>
      <c r="L118" s="29"/>
      <c r="M118" s="29"/>
    </row>
    <row r="119" spans="1:13" s="13" customFormat="1" ht="24" customHeight="1" x14ac:dyDescent="0.3">
      <c r="A119" s="1" t="s">
        <v>134</v>
      </c>
      <c r="B119" s="36" t="s">
        <v>135</v>
      </c>
      <c r="C119" s="29">
        <v>3102776</v>
      </c>
      <c r="D119" s="29"/>
      <c r="E119" s="29">
        <v>2537870</v>
      </c>
      <c r="F119" s="29"/>
      <c r="G119" s="29">
        <f t="shared" si="11"/>
        <v>2537870</v>
      </c>
      <c r="H119" s="29">
        <v>153906.48000000001</v>
      </c>
      <c r="I119" s="29"/>
      <c r="J119" s="29"/>
      <c r="K119" s="29">
        <f>SUM(G119:J119)</f>
        <v>2691776.48</v>
      </c>
      <c r="L119" s="30">
        <f>C119-K119</f>
        <v>410999.52</v>
      </c>
      <c r="M119" s="29">
        <f>(L119*10%)/12*7</f>
        <v>23974.972000000005</v>
      </c>
    </row>
    <row r="120" spans="1:13" s="13" customFormat="1" ht="24" hidden="1" customHeight="1" x14ac:dyDescent="0.3">
      <c r="A120" s="1"/>
      <c r="B120" s="36"/>
      <c r="C120" s="26"/>
      <c r="D120" s="26"/>
      <c r="E120" s="26"/>
      <c r="F120" s="26"/>
      <c r="G120" s="26"/>
      <c r="H120" s="26"/>
      <c r="I120" s="26"/>
      <c r="J120" s="26"/>
      <c r="K120" s="29"/>
      <c r="L120" s="26"/>
      <c r="M120" s="26"/>
    </row>
    <row r="121" spans="1:13" s="13" customFormat="1" ht="24" customHeight="1" x14ac:dyDescent="0.3">
      <c r="A121" s="1"/>
      <c r="B121" s="37" t="s">
        <v>136</v>
      </c>
      <c r="C121" s="38">
        <f>C120+C119+C118+C82+C47+C12</f>
        <v>674224988.42200005</v>
      </c>
      <c r="D121" s="38"/>
      <c r="E121" s="38">
        <f>E120+E119+E118+E82+E47+E12</f>
        <v>603480348.7420001</v>
      </c>
      <c r="F121" s="38">
        <f>F120+F119+F118+F82+F47+F12</f>
        <v>3677880</v>
      </c>
      <c r="G121" s="38">
        <f>G120+G119+G118+G82+G47+G12</f>
        <v>607158228.7420001</v>
      </c>
      <c r="H121" s="38">
        <f>H120+H119+H118+H82+H47+H12</f>
        <v>32146040.160000004</v>
      </c>
      <c r="I121" s="38">
        <f>I120+I119+I118+I82+I47+I12</f>
        <v>0</v>
      </c>
      <c r="J121" s="38">
        <f>J120+J119+J118+J82+J47+J12</f>
        <v>3615000</v>
      </c>
      <c r="K121" s="26">
        <f t="shared" ref="K121" si="14">SUM(G121:J121)</f>
        <v>642919268.90200007</v>
      </c>
      <c r="L121" s="38">
        <f>L120+L119+L118+L82+L47+L12</f>
        <v>31053719.52</v>
      </c>
      <c r="M121" s="38">
        <f>M120+M119+M118+M82+M47+M12</f>
        <v>1811469.9720000001</v>
      </c>
    </row>
    <row r="122" spans="1:13" s="13" customFormat="1" ht="21.75" hidden="1" customHeight="1" x14ac:dyDescent="0.3">
      <c r="A122" s="15"/>
      <c r="C122" s="16"/>
      <c r="D122" s="16"/>
      <c r="E122" s="16"/>
      <c r="F122" s="16"/>
      <c r="G122" s="16"/>
      <c r="H122" s="16"/>
    </row>
    <row r="123" spans="1:13" ht="16.8" hidden="1" x14ac:dyDescent="0.3">
      <c r="H123" s="17"/>
    </row>
    <row r="124" spans="1:13" ht="16.5" hidden="1" customHeight="1" x14ac:dyDescent="0.3">
      <c r="H124" s="18"/>
      <c r="I124" s="19" t="s">
        <v>141</v>
      </c>
      <c r="J124" s="19"/>
      <c r="K124" s="19"/>
      <c r="L124" s="19"/>
      <c r="M124" s="19"/>
    </row>
    <row r="125" spans="1:13" ht="16.5" hidden="1" customHeight="1" x14ac:dyDescent="0.3">
      <c r="B125" s="20" t="s">
        <v>137</v>
      </c>
      <c r="C125" s="20"/>
      <c r="D125" s="20"/>
      <c r="E125" s="20"/>
      <c r="F125" s="20"/>
      <c r="G125" s="20"/>
      <c r="H125" s="21"/>
      <c r="I125" s="20" t="s">
        <v>138</v>
      </c>
      <c r="J125" s="20"/>
      <c r="K125" s="20"/>
      <c r="L125" s="20"/>
      <c r="M125" s="20"/>
    </row>
    <row r="126" spans="1:13" ht="16.8" hidden="1" x14ac:dyDescent="0.3">
      <c r="C126" s="14"/>
      <c r="D126" s="14"/>
      <c r="E126" s="14"/>
      <c r="F126" s="14"/>
      <c r="H126" s="21"/>
    </row>
    <row r="127" spans="1:13" ht="18" hidden="1" x14ac:dyDescent="0.3">
      <c r="B127" s="22"/>
      <c r="H127" s="23"/>
      <c r="M127" s="14"/>
    </row>
    <row r="128" spans="1:13" ht="16.8" hidden="1" x14ac:dyDescent="0.3">
      <c r="H128" s="24"/>
    </row>
    <row r="129" spans="2:13" ht="18" hidden="1" x14ac:dyDescent="0.3">
      <c r="H129" s="22"/>
    </row>
    <row r="130" spans="2:13" ht="18" hidden="1" x14ac:dyDescent="0.3">
      <c r="B130" s="20" t="s">
        <v>139</v>
      </c>
      <c r="C130" s="20"/>
      <c r="D130" s="20"/>
      <c r="E130" s="20"/>
      <c r="F130" s="20"/>
      <c r="G130" s="20"/>
      <c r="H130" s="22"/>
      <c r="I130" s="20" t="s">
        <v>140</v>
      </c>
      <c r="J130" s="20"/>
      <c r="K130" s="20"/>
      <c r="L130" s="20"/>
      <c r="M130" s="20"/>
    </row>
    <row r="131" spans="2:13" ht="18" hidden="1" x14ac:dyDescent="0.3">
      <c r="H131" s="22"/>
    </row>
    <row r="132" spans="2:13" ht="18" x14ac:dyDescent="0.3">
      <c r="H132" s="22"/>
    </row>
  </sheetData>
  <mergeCells count="23">
    <mergeCell ref="A3:M3"/>
    <mergeCell ref="A4:G4"/>
    <mergeCell ref="A8:A10"/>
    <mergeCell ref="B8:B10"/>
    <mergeCell ref="C8:D8"/>
    <mergeCell ref="E8:K8"/>
    <mergeCell ref="L8:L10"/>
    <mergeCell ref="M8:M10"/>
    <mergeCell ref="A1:D1"/>
    <mergeCell ref="A2:D2"/>
    <mergeCell ref="B130:G130"/>
    <mergeCell ref="I130:M130"/>
    <mergeCell ref="C9:C10"/>
    <mergeCell ref="D9:D10"/>
    <mergeCell ref="E9:G9"/>
    <mergeCell ref="H9:H10"/>
    <mergeCell ref="I9:I10"/>
    <mergeCell ref="J9:J10"/>
    <mergeCell ref="A5:M5"/>
    <mergeCell ref="K9:K10"/>
    <mergeCell ref="I124:M124"/>
    <mergeCell ref="B125:G125"/>
    <mergeCell ref="I125:M125"/>
  </mergeCells>
  <pageMargins left="0.51181102362204722" right="0.31496062992125984" top="0.55118110236220474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PGD</dc:creator>
  <cp:lastModifiedBy>Dell</cp:lastModifiedBy>
  <cp:lastPrinted>2025-07-05T08:34:55Z</cp:lastPrinted>
  <dcterms:created xsi:type="dcterms:W3CDTF">2025-06-26T03:14:42Z</dcterms:created>
  <dcterms:modified xsi:type="dcterms:W3CDTF">2025-07-05T08:35:18Z</dcterms:modified>
</cp:coreProperties>
</file>